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rio\Desktop\POUR LE WEB\"/>
    </mc:Choice>
  </mc:AlternateContent>
  <xr:revisionPtr revIDLastSave="0" documentId="8_{16D57358-98E2-4611-B02A-9F85B2A9AA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-02-04" sheetId="27" r:id="rId1"/>
    <sheet name="JOUEURS" sheetId="6" r:id="rId2"/>
    <sheet name="CUMULATIF" sheetId="24" r:id="rId3"/>
    <sheet name="MOYENNES" sheetId="23" r:id="rId4"/>
    <sheet name="Feuil2" sheetId="26" r:id="rId5"/>
  </sheets>
  <definedNames>
    <definedName name="_xlnm._FilterDatabase" localSheetId="0" hidden="1">'2026-02-04'!$Z$7:$AA$9</definedName>
    <definedName name="_xlnm._FilterDatabase" localSheetId="2" hidden="1">CUMULATIF!$A$7:$AU$34</definedName>
    <definedName name="_xlnm._FilterDatabase" localSheetId="3" hidden="1">MOYENNES!$A$5:$C$32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27" l="1"/>
  <c r="P9" i="27"/>
  <c r="P17" i="27"/>
  <c r="P15" i="27"/>
  <c r="P13" i="27"/>
  <c r="P8" i="27"/>
  <c r="P20" i="27"/>
  <c r="P25" i="27"/>
  <c r="P10" i="27"/>
  <c r="P19" i="27"/>
  <c r="P7" i="27"/>
  <c r="P16" i="27"/>
  <c r="P21" i="27"/>
  <c r="P23" i="27"/>
  <c r="P26" i="27"/>
  <c r="P12" i="27"/>
  <c r="P18" i="27"/>
  <c r="P24" i="27"/>
  <c r="P28" i="27"/>
  <c r="P29" i="27"/>
  <c r="P11" i="27"/>
  <c r="P14" i="27"/>
  <c r="P22" i="27"/>
  <c r="P31" i="27"/>
  <c r="P32" i="27"/>
  <c r="P33" i="27"/>
  <c r="P34" i="27"/>
  <c r="P35" i="27"/>
  <c r="P36" i="27"/>
  <c r="P27" i="27"/>
  <c r="J100" i="24"/>
  <c r="K100" i="24"/>
  <c r="L100" i="24"/>
  <c r="M100" i="24"/>
  <c r="N100" i="24"/>
  <c r="O100" i="24"/>
  <c r="P100" i="24"/>
  <c r="Q100" i="24"/>
  <c r="R100" i="24"/>
  <c r="S100" i="24"/>
  <c r="T100" i="24"/>
  <c r="U100" i="24"/>
  <c r="V100" i="24"/>
  <c r="W100" i="24"/>
  <c r="X100" i="24"/>
  <c r="Y100" i="24"/>
  <c r="Z100" i="24"/>
  <c r="AA100" i="24"/>
  <c r="AB100" i="24"/>
  <c r="AC100" i="24"/>
  <c r="AD100" i="24"/>
  <c r="AE100" i="24"/>
  <c r="AF100" i="24"/>
  <c r="AG100" i="24"/>
  <c r="AH100" i="24"/>
  <c r="AI100" i="24"/>
  <c r="AJ100" i="24"/>
  <c r="AK100" i="24"/>
  <c r="AL100" i="24"/>
  <c r="AM100" i="24"/>
  <c r="AN100" i="24"/>
  <c r="AO100" i="24"/>
  <c r="AP100" i="24"/>
  <c r="AQ100" i="24"/>
  <c r="I100" i="24"/>
  <c r="E32" i="6"/>
  <c r="E33" i="6"/>
  <c r="E34" i="6"/>
  <c r="E35" i="6"/>
  <c r="E36" i="6"/>
  <c r="E37" i="6"/>
  <c r="E38" i="6"/>
  <c r="V36" i="27"/>
  <c r="T36" i="27"/>
  <c r="V35" i="27"/>
  <c r="T35" i="27"/>
  <c r="V34" i="27"/>
  <c r="T34" i="27"/>
  <c r="V33" i="27"/>
  <c r="T33" i="27"/>
  <c r="V32" i="27"/>
  <c r="T32" i="27"/>
  <c r="V31" i="27"/>
  <c r="T31" i="27"/>
  <c r="V22" i="27"/>
  <c r="T22" i="27"/>
  <c r="H100" i="24"/>
  <c r="T7" i="27" l="1"/>
  <c r="T30" i="27"/>
  <c r="T12" i="27"/>
  <c r="T20" i="27"/>
  <c r="T27" i="27"/>
  <c r="T26" i="27"/>
  <c r="T16" i="27"/>
  <c r="T21" i="27"/>
  <c r="T25" i="27"/>
  <c r="T9" i="27"/>
  <c r="T8" i="27"/>
  <c r="T17" i="27"/>
  <c r="T10" i="27"/>
  <c r="T14" i="27"/>
  <c r="T23" i="27"/>
  <c r="T28" i="27"/>
  <c r="T24" i="27"/>
  <c r="T15" i="27"/>
  <c r="T13" i="27"/>
  <c r="T18" i="27"/>
  <c r="D7" i="24"/>
  <c r="AS94" i="24"/>
  <c r="D94" i="24"/>
  <c r="V12" i="27" l="1"/>
  <c r="V23" i="27"/>
  <c r="V30" i="27"/>
  <c r="V24" i="27"/>
  <c r="V26" i="27"/>
  <c r="V19" i="27"/>
  <c r="V11" i="27"/>
  <c r="V15" i="27"/>
  <c r="V14" i="27"/>
  <c r="V10" i="27"/>
  <c r="V20" i="27"/>
  <c r="V29" i="27"/>
  <c r="V21" i="27"/>
  <c r="V8" i="27"/>
  <c r="V16" i="27"/>
  <c r="V28" i="27"/>
  <c r="V27" i="27"/>
  <c r="V17" i="27"/>
  <c r="V7" i="27"/>
  <c r="V25" i="27"/>
  <c r="V13" i="27"/>
  <c r="V18" i="27"/>
  <c r="V9" i="27"/>
  <c r="T19" i="27" l="1"/>
  <c r="T11" i="27"/>
  <c r="T29" i="27"/>
  <c r="AS8" i="24"/>
  <c r="AS9" i="24"/>
  <c r="AS10" i="24"/>
  <c r="AS11" i="24"/>
  <c r="AS12" i="24"/>
  <c r="AS13" i="24"/>
  <c r="AS14" i="24"/>
  <c r="AS15" i="24"/>
  <c r="AS16" i="24"/>
  <c r="AS17" i="24"/>
  <c r="AS18" i="24"/>
  <c r="AS19" i="24"/>
  <c r="AS20" i="24"/>
  <c r="AS21" i="24"/>
  <c r="AS22" i="24"/>
  <c r="AS23" i="24"/>
  <c r="AS24" i="24"/>
  <c r="AS25" i="24"/>
  <c r="AS26" i="24"/>
  <c r="AS27" i="24"/>
  <c r="AS28" i="24"/>
  <c r="AS29" i="24"/>
  <c r="AS30" i="24"/>
  <c r="AS31" i="24"/>
  <c r="AS32" i="24"/>
  <c r="AS33" i="24"/>
  <c r="AS34" i="24"/>
  <c r="AS35" i="24"/>
  <c r="AS36" i="24"/>
  <c r="AS37" i="24"/>
  <c r="AS38" i="24"/>
  <c r="AS39" i="24"/>
  <c r="AS40" i="24"/>
  <c r="AS41" i="24"/>
  <c r="AS42" i="24"/>
  <c r="AS43" i="24"/>
  <c r="AS44" i="24"/>
  <c r="AS45" i="24"/>
  <c r="AS46" i="24"/>
  <c r="AS47" i="24"/>
  <c r="AS48" i="24"/>
  <c r="AS49" i="24"/>
  <c r="AS50" i="24"/>
  <c r="AS51" i="24"/>
  <c r="AS52" i="24"/>
  <c r="AS53" i="24"/>
  <c r="AS54" i="24"/>
  <c r="AS55" i="24"/>
  <c r="AS56" i="24"/>
  <c r="AS57" i="24"/>
  <c r="AS58" i="24"/>
  <c r="AS59" i="24"/>
  <c r="AS60" i="24"/>
  <c r="AS61" i="24"/>
  <c r="AS62" i="24"/>
  <c r="AS63" i="24"/>
  <c r="AS64" i="24"/>
  <c r="AS65" i="24"/>
  <c r="AS66" i="24"/>
  <c r="AS67" i="24"/>
  <c r="AS68" i="24"/>
  <c r="AS69" i="24"/>
  <c r="AS70" i="24"/>
  <c r="AS71" i="24"/>
  <c r="AS72" i="24"/>
  <c r="AS73" i="24"/>
  <c r="AS74" i="24"/>
  <c r="AS75" i="24"/>
  <c r="AS76" i="24"/>
  <c r="AS77" i="24"/>
  <c r="AS78" i="24"/>
  <c r="AS79" i="24"/>
  <c r="AS80" i="24"/>
  <c r="AS81" i="24"/>
  <c r="AS82" i="24"/>
  <c r="AS83" i="24"/>
  <c r="AS84" i="24"/>
  <c r="AS85" i="24"/>
  <c r="AS86" i="24"/>
  <c r="AS87" i="24"/>
  <c r="AS88" i="24"/>
  <c r="AS89" i="24"/>
  <c r="AS90" i="24"/>
  <c r="AS91" i="24"/>
  <c r="AS92" i="24"/>
  <c r="AS93" i="24"/>
  <c r="AS95" i="24"/>
  <c r="AS96" i="24"/>
  <c r="AS97" i="24"/>
  <c r="AS98" i="24"/>
  <c r="AS7" i="24"/>
  <c r="D68" i="24" l="1"/>
  <c r="D54" i="24"/>
  <c r="E4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D97" i="24"/>
  <c r="D56" i="24"/>
  <c r="D83" i="24"/>
  <c r="D40" i="24"/>
  <c r="D31" i="24"/>
  <c r="D14" i="24"/>
  <c r="K5" i="24"/>
  <c r="J5" i="24" s="1"/>
  <c r="I5" i="24" s="1"/>
  <c r="H5" i="24" s="1"/>
  <c r="D59" i="24" l="1"/>
  <c r="D51" i="24"/>
  <c r="D49" i="24"/>
  <c r="D34" i="24"/>
  <c r="D64" i="24" l="1"/>
  <c r="D91" i="24"/>
  <c r="D98" i="24"/>
  <c r="D71" i="24"/>
  <c r="D17" i="24" l="1"/>
  <c r="D92" i="24"/>
  <c r="D85" i="24" l="1"/>
  <c r="D10" i="24"/>
  <c r="D53" i="24"/>
  <c r="D8" i="24" l="1"/>
  <c r="D9" i="24" l="1"/>
  <c r="D48" i="24" l="1"/>
  <c r="D23" i="24"/>
  <c r="D28" i="24"/>
  <c r="D96" i="24" l="1"/>
  <c r="D95" i="24"/>
  <c r="D93" i="24"/>
  <c r="D90" i="24"/>
  <c r="D89" i="24"/>
  <c r="D88" i="24"/>
  <c r="D87" i="24"/>
  <c r="D86" i="24"/>
  <c r="AT84" i="24"/>
  <c r="D84" i="24"/>
  <c r="D82" i="24"/>
  <c r="D81" i="24"/>
  <c r="D80" i="24"/>
  <c r="D79" i="24"/>
  <c r="D78" i="24"/>
  <c r="D77" i="24"/>
  <c r="D75" i="24"/>
  <c r="D74" i="24"/>
  <c r="D76" i="24"/>
  <c r="D73" i="24"/>
  <c r="D72" i="24"/>
  <c r="D70" i="24"/>
  <c r="D69" i="24"/>
  <c r="D67" i="24"/>
  <c r="D66" i="24"/>
  <c r="D65" i="24"/>
  <c r="D63" i="24"/>
  <c r="D62" i="24"/>
  <c r="D61" i="24"/>
  <c r="D60" i="24"/>
  <c r="D58" i="24"/>
  <c r="D57" i="24"/>
  <c r="D55" i="24"/>
  <c r="D52" i="24"/>
  <c r="D50" i="24"/>
  <c r="D47" i="24"/>
  <c r="D46" i="24"/>
  <c r="D45" i="24"/>
  <c r="D44" i="24"/>
  <c r="D43" i="24"/>
  <c r="D42" i="24"/>
  <c r="D41" i="24"/>
  <c r="D39" i="24"/>
  <c r="D38" i="24"/>
  <c r="D37" i="24"/>
  <c r="D36" i="24"/>
  <c r="D35" i="24"/>
  <c r="D33" i="24"/>
  <c r="D32" i="24"/>
  <c r="D30" i="24"/>
  <c r="D29" i="24"/>
  <c r="D27" i="24"/>
  <c r="D26" i="24"/>
  <c r="D25" i="24"/>
  <c r="D24" i="24"/>
  <c r="D22" i="24"/>
  <c r="D21" i="24"/>
  <c r="D20" i="24"/>
  <c r="D19" i="24"/>
  <c r="D18" i="24"/>
  <c r="D16" i="24"/>
  <c r="D15" i="24"/>
  <c r="D13" i="24"/>
  <c r="D12" i="24"/>
  <c r="D11" i="24"/>
  <c r="AQ6" i="24"/>
  <c r="AP5" i="24"/>
  <c r="AO5" i="24" s="1"/>
  <c r="AN5" i="24" s="1"/>
  <c r="AM5" i="24" s="1"/>
  <c r="AL5" i="24" s="1"/>
  <c r="AK5" i="24" s="1"/>
  <c r="AJ5" i="24" s="1"/>
  <c r="AI5" i="24" s="1"/>
  <c r="AH5" i="24" s="1"/>
  <c r="AG5" i="24" s="1"/>
  <c r="AF5" i="24" s="1"/>
  <c r="AE5" i="24" s="1"/>
  <c r="AD5" i="24" s="1"/>
  <c r="AC5" i="24" s="1"/>
  <c r="AB5" i="24" s="1"/>
  <c r="AA5" i="24" s="1"/>
  <c r="Z5" i="24" s="1"/>
  <c r="Y5" i="24" s="1"/>
  <c r="X5" i="24" s="1"/>
  <c r="W5" i="24" s="1"/>
  <c r="V5" i="24" s="1"/>
  <c r="U5" i="24" s="1"/>
  <c r="T5" i="24" s="1"/>
  <c r="S5" i="24" s="1"/>
  <c r="R5" i="24" s="1"/>
  <c r="Q5" i="24" s="1"/>
  <c r="P5" i="24" s="1"/>
  <c r="O5" i="24" s="1"/>
  <c r="N5" i="24" s="1"/>
  <c r="M5" i="24" s="1"/>
  <c r="AP6" i="24" l="1"/>
  <c r="AQ102" i="24"/>
  <c r="D9" i="6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AO6" i="24" l="1"/>
  <c r="AP102" i="24"/>
  <c r="AN6" i="24" l="1"/>
  <c r="AO102" i="24"/>
  <c r="AM6" i="24" l="1"/>
  <c r="AN102" i="24"/>
  <c r="AL6" i="24" l="1"/>
  <c r="AM102" i="24"/>
  <c r="AK6" i="24" l="1"/>
  <c r="AL102" i="24"/>
  <c r="AJ6" i="24" l="1"/>
  <c r="AK102" i="24"/>
  <c r="AI6" i="24" l="1"/>
  <c r="AJ102" i="24"/>
  <c r="AH6" i="24" l="1"/>
  <c r="AI102" i="24"/>
  <c r="AG6" i="24" l="1"/>
  <c r="AH102" i="24"/>
  <c r="AF6" i="24" l="1"/>
  <c r="AG102" i="24"/>
  <c r="AE6" i="24" l="1"/>
  <c r="AF102" i="24"/>
  <c r="AD6" i="24" l="1"/>
  <c r="AE102" i="24"/>
  <c r="AC6" i="24" l="1"/>
  <c r="AD102" i="24"/>
  <c r="AB6" i="24" l="1"/>
  <c r="AC102" i="24"/>
  <c r="AA6" i="24" l="1"/>
  <c r="AB102" i="24"/>
  <c r="Z6" i="24" l="1"/>
  <c r="AA102" i="24"/>
  <c r="Y6" i="24" l="1"/>
  <c r="Z102" i="24"/>
  <c r="X6" i="24" l="1"/>
  <c r="Y102" i="24"/>
  <c r="W6" i="24" l="1"/>
  <c r="X102" i="24"/>
  <c r="V6" i="24" l="1"/>
  <c r="W102" i="24"/>
  <c r="U6" i="24" l="1"/>
  <c r="V102" i="24"/>
  <c r="T6" i="24" l="1"/>
  <c r="U102" i="24"/>
  <c r="S6" i="24" l="1"/>
  <c r="T102" i="24"/>
  <c r="R6" i="24" l="1"/>
  <c r="S102" i="24"/>
  <c r="Q6" i="24" l="1"/>
  <c r="R102" i="24"/>
  <c r="P6" i="24" l="1"/>
  <c r="Q102" i="24"/>
  <c r="O6" i="24" l="1"/>
  <c r="P102" i="24"/>
  <c r="O102" i="24" l="1"/>
  <c r="N6" i="24"/>
  <c r="N102" i="24" l="1"/>
  <c r="M6" i="24"/>
  <c r="M102" i="24" l="1"/>
  <c r="L6" i="24"/>
  <c r="K6" i="24" s="1"/>
  <c r="J6" i="24" s="1"/>
  <c r="I6" i="24" s="1"/>
  <c r="H6" i="24" s="1"/>
  <c r="H102" i="24" s="1"/>
  <c r="K102" i="24" l="1"/>
  <c r="I102" i="24"/>
  <c r="L102" i="24"/>
  <c r="J102" i="24"/>
  <c r="A7" i="24" l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B7" i="27"/>
  <c r="B8" i="27"/>
  <c r="B9" i="27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</calcChain>
</file>

<file path=xl/sharedStrings.xml><?xml version="1.0" encoding="utf-8"?>
<sst xmlns="http://schemas.openxmlformats.org/spreadsheetml/2006/main" count="2748" uniqueCount="117">
  <si>
    <t>SALON DE BILLARD DE LORETTEVILLE</t>
  </si>
  <si>
    <t>TOURNOI AMICAL DU MERCREDI</t>
  </si>
  <si>
    <t>(OUVERT À TOUS -  MERCREDI 13:00 hr)</t>
  </si>
  <si>
    <t>RÉSULTATS (10 PARTIES)</t>
  </si>
  <si>
    <t>MOY</t>
  </si>
  <si>
    <t>PERF.</t>
  </si>
  <si>
    <t>NO.</t>
  </si>
  <si>
    <t>JOUEURS</t>
  </si>
  <si>
    <t>TOTAL</t>
  </si>
  <si>
    <t>AVT</t>
  </si>
  <si>
    <t>PERS.</t>
  </si>
  <si>
    <t>MICHEL NADEAU</t>
  </si>
  <si>
    <t>MARIO COUTURE</t>
  </si>
  <si>
    <t>GAETAN TREMBLAY</t>
  </si>
  <si>
    <t>DOMINIQUE ST-GELAIS</t>
  </si>
  <si>
    <t>JACQUES DION</t>
  </si>
  <si>
    <t>SERGE RAINVILLE</t>
  </si>
  <si>
    <t>JACQUES ARSENAULT</t>
  </si>
  <si>
    <t>CAMIL LANDRY</t>
  </si>
  <si>
    <t>ANDRE MCGEE</t>
  </si>
  <si>
    <t>YVON LALANCETTE</t>
  </si>
  <si>
    <t>PIERRE BOUCHER</t>
  </si>
  <si>
    <t>AZARIAS VÉZINA</t>
  </si>
  <si>
    <t>ALBERT TARDIF</t>
  </si>
  <si>
    <t>MICHEL LACHANCE</t>
  </si>
  <si>
    <t>MICHEL DESMARAIS</t>
  </si>
  <si>
    <t>YVON PATRY</t>
  </si>
  <si>
    <t>MARCEL VERRET</t>
  </si>
  <si>
    <t>CLAUDE DESCHENES</t>
  </si>
  <si>
    <t>STEVEN BEAUSOLEIL</t>
  </si>
  <si>
    <t>ROGER POULIN</t>
  </si>
  <si>
    <t>ROBERT RACINE</t>
  </si>
  <si>
    <t>SALON DE BILLARD LORETTEVILLE</t>
  </si>
  <si>
    <t>PARTICIPATIONS</t>
  </si>
  <si>
    <t>MOYEMME</t>
  </si>
  <si>
    <t>-</t>
  </si>
  <si>
    <t>LOUIS TREMBLAY</t>
  </si>
  <si>
    <t>ALEXANDRA MIGNEAULT</t>
  </si>
  <si>
    <t>JACQUES HARVEY</t>
  </si>
  <si>
    <t>ALAIN HEBERT</t>
  </si>
  <si>
    <t>JACQUES CHAMBERLAND</t>
  </si>
  <si>
    <t>SERGE NOLLET</t>
  </si>
  <si>
    <t>JACQUES COTÉ</t>
  </si>
  <si>
    <t>REJEAN GAMACHE</t>
  </si>
  <si>
    <t>MAXIME CHAMBERLAND</t>
  </si>
  <si>
    <t>GAETAN LABRECQUE</t>
  </si>
  <si>
    <t>RÉJEAN GERMAIN</t>
  </si>
  <si>
    <t>SYLVAIN LALIBERTÉ</t>
  </si>
  <si>
    <t>GUY ROCHETTE</t>
  </si>
  <si>
    <t>RICHARD BOLDUC</t>
  </si>
  <si>
    <t>CHARLES CREPEAU</t>
  </si>
  <si>
    <t>YVAN EMOND</t>
  </si>
  <si>
    <t>ABOUPARKER WENDJIÉ</t>
  </si>
  <si>
    <t>GILDAS GAUTHIER</t>
  </si>
  <si>
    <t>NATHALIE CLAVET</t>
  </si>
  <si>
    <t>MARC CLOUTIER</t>
  </si>
  <si>
    <t>RICHARD AUCLAIR</t>
  </si>
  <si>
    <t>PATRICK GAGNON</t>
  </si>
  <si>
    <t>MARIO GAUDREAU</t>
  </si>
  <si>
    <t>CLAUDE MIGNEAULT</t>
  </si>
  <si>
    <t>BERNARD PITRE</t>
  </si>
  <si>
    <t>SERGE LAPIERRE</t>
  </si>
  <si>
    <t>YVON PERREAULT</t>
  </si>
  <si>
    <t>LEONARD FITZGERALD</t>
  </si>
  <si>
    <t>ALBERT PITRE</t>
  </si>
  <si>
    <t>ETIENNE HARDY</t>
  </si>
  <si>
    <t>BENOIT LACOURSE</t>
  </si>
  <si>
    <t>RODRIGUE CHABOT</t>
  </si>
  <si>
    <t>FRANÇOIS MORIN</t>
  </si>
  <si>
    <t>ADOLPHE LAPOINTE</t>
  </si>
  <si>
    <t>RUDY GUILLEMETTE</t>
  </si>
  <si>
    <t>LOUIS SAVOIE</t>
  </si>
  <si>
    <t>DENIS MORNEAU</t>
  </si>
  <si>
    <t>GASTON TURCOTTE</t>
  </si>
  <si>
    <t>JOCELYN MARCEAU</t>
  </si>
  <si>
    <t>RICHARD LACROIX</t>
  </si>
  <si>
    <t>ANDRÉ RACINE</t>
  </si>
  <si>
    <t>MOY. AVT.  =  MOYENNE AVANT LE TOURNOI</t>
  </si>
  <si>
    <t>BENOIT CHRÉTIEN</t>
  </si>
  <si>
    <t>15 DERNIERS TOURNOIS</t>
  </si>
  <si>
    <t>RICHARD PARENT</t>
  </si>
  <si>
    <t>GILLES BLANCHETTE</t>
  </si>
  <si>
    <t>JEAN-MARIE VACHON</t>
  </si>
  <si>
    <t>PERF. PERS  =  PERFORMANCE PERSONNELLE (TOTAL MOINS MOY. AVT.)</t>
  </si>
  <si>
    <t>DENIS CHAMBERLAND</t>
  </si>
  <si>
    <t>JACQUES GARANT</t>
  </si>
  <si>
    <t>BOB LADOUCEUR</t>
  </si>
  <si>
    <t>JEAN BUJOLD</t>
  </si>
  <si>
    <t>DANIEL GARIÉPY</t>
  </si>
  <si>
    <t>ALAIN CARBONNEAU</t>
  </si>
  <si>
    <t>ALAIN GILBERT</t>
  </si>
  <si>
    <t>JULES LACHANCE</t>
  </si>
  <si>
    <t>ROGER ROBILTAILLE</t>
  </si>
  <si>
    <t>SYLVAIN BRASSARD</t>
  </si>
  <si>
    <t>ANDRÉ PARADIS</t>
  </si>
  <si>
    <t>PATRICE THEBERGE</t>
  </si>
  <si>
    <t>MARTIN LEFRANCOIS</t>
  </si>
  <si>
    <t>STEVEN BRASSARD</t>
  </si>
  <si>
    <t>LOUIS BERTIN MICHEL</t>
  </si>
  <si>
    <t>JEAN-LOUIS SIMARD</t>
  </si>
  <si>
    <t>LOUIS-MARIE LAVOIE</t>
  </si>
  <si>
    <t>JEREMIE ANCTIL</t>
  </si>
  <si>
    <t>FREDERIC NELSON</t>
  </si>
  <si>
    <t>DATE</t>
  </si>
  <si>
    <t>ALCIDE LEBEL</t>
  </si>
  <si>
    <t>ROGER AUCLAIR</t>
  </si>
  <si>
    <t>GILLES DION</t>
  </si>
  <si>
    <t>RÉNALD GAGNÉ</t>
  </si>
  <si>
    <t>LAURIE GAUTHIER</t>
  </si>
  <si>
    <t>MICHEL MERCIER</t>
  </si>
  <si>
    <t>MOY.</t>
  </si>
  <si>
    <t>PART.</t>
  </si>
  <si>
    <t>VINCE BUSQUE</t>
  </si>
  <si>
    <t>NBR VICT</t>
  </si>
  <si>
    <t>NBR VICT = NOMBRE DE VICTOIRES</t>
  </si>
  <si>
    <t>MOYENNES EN DATE DU 28 JANVIER 2026</t>
  </si>
  <si>
    <t>4 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</si>
</sst>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_$_ ;_ * \(#,##0.00\)\ _$_ ;_ * &quot;-&quot;??_)\ _$_ ;_ @_ "/>
    <numFmt numFmtId="165" formatCode="[$-F800]dddd\,\ mmmm\ dd\,\ yyyy"/>
    <numFmt numFmtId="166" formatCode="0.0"/>
    <numFmt numFmtId="167" formatCode="_ * #,##0.0_)\ _$_ ;_ * \(#,##0.0\)\ _$_ ;_ * &quot;-&quot;??_)\ _$_ ;_ @_ 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u/>
      <sz val="20"/>
      <name val="Calibri"/>
      <family val="2"/>
      <scheme val="minor"/>
    </font>
    <font>
      <b/>
      <u/>
      <sz val="2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28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u/>
      <sz val="8.25"/>
      <color theme="10"/>
      <name val="Calibri"/>
      <family val="2"/>
    </font>
    <font>
      <sz val="10"/>
      <name val="Arial"/>
      <family val="2"/>
      <charset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u/>
      <sz val="26"/>
      <name val="Calibri"/>
      <family val="2"/>
      <scheme val="minor"/>
    </font>
    <font>
      <b/>
      <sz val="2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5" fillId="0" borderId="0"/>
    <xf numFmtId="9" fontId="15" fillId="0" borderId="0"/>
    <xf numFmtId="164" fontId="28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165" fontId="10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49" fontId="9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1" fontId="9" fillId="0" borderId="0" xfId="0" applyNumberFormat="1" applyFont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0" xfId="0" applyFont="1"/>
    <xf numFmtId="0" fontId="14" fillId="0" borderId="0" xfId="0" applyFont="1"/>
    <xf numFmtId="0" fontId="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5" fontId="19" fillId="0" borderId="4" xfId="0" applyNumberFormat="1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1" fontId="7" fillId="0" borderId="4" xfId="0" applyNumberFormat="1" applyFont="1" applyBorder="1"/>
    <xf numFmtId="0" fontId="22" fillId="0" borderId="4" xfId="0" applyFont="1" applyBorder="1" applyAlignment="1">
      <alignment horizontal="center"/>
    </xf>
    <xf numFmtId="0" fontId="1" fillId="0" borderId="0" xfId="0" applyFont="1"/>
    <xf numFmtId="0" fontId="18" fillId="0" borderId="4" xfId="0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0" fontId="18" fillId="0" borderId="4" xfId="0" applyFont="1" applyBorder="1"/>
    <xf numFmtId="1" fontId="18" fillId="0" borderId="0" xfId="0" applyNumberFormat="1" applyFont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7" fillId="0" borderId="4" xfId="0" applyFont="1" applyBorder="1"/>
    <xf numFmtId="1" fontId="18" fillId="2" borderId="4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1" fontId="7" fillId="0" borderId="5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1" fontId="2" fillId="0" borderId="0" xfId="0" applyNumberFormat="1" applyFont="1"/>
    <xf numFmtId="1" fontId="3" fillId="0" borderId="0" xfId="0" applyNumberFormat="1" applyFont="1"/>
    <xf numFmtId="166" fontId="6" fillId="0" borderId="0" xfId="0" applyNumberFormat="1" applyFont="1"/>
    <xf numFmtId="166" fontId="21" fillId="0" borderId="4" xfId="0" applyNumberFormat="1" applyFont="1" applyBorder="1" applyAlignment="1">
      <alignment horizontal="center" vertical="center" textRotation="90"/>
    </xf>
    <xf numFmtId="166" fontId="7" fillId="0" borderId="4" xfId="0" applyNumberFormat="1" applyFont="1" applyBorder="1"/>
    <xf numFmtId="166" fontId="1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left"/>
    </xf>
    <xf numFmtId="165" fontId="18" fillId="0" borderId="7" xfId="0" applyNumberFormat="1" applyFont="1" applyBorder="1" applyAlignment="1">
      <alignment horizontal="center" vertical="center" textRotation="90"/>
    </xf>
    <xf numFmtId="166" fontId="7" fillId="0" borderId="7" xfId="0" applyNumberFormat="1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1" fontId="7" fillId="3" borderId="4" xfId="0" applyNumberFormat="1" applyFont="1" applyFill="1" applyBorder="1" applyAlignment="1">
      <alignment horizontal="center"/>
    </xf>
    <xf numFmtId="0" fontId="9" fillId="0" borderId="0" xfId="0" applyFont="1"/>
    <xf numFmtId="166" fontId="6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167" fontId="18" fillId="0" borderId="0" xfId="6" applyNumberFormat="1" applyFont="1" applyAlignment="1">
      <alignment horizontal="center"/>
    </xf>
    <xf numFmtId="1" fontId="6" fillId="0" borderId="4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12" fillId="0" borderId="0" xfId="0" applyNumberFormat="1" applyFont="1"/>
    <xf numFmtId="1" fontId="18" fillId="0" borderId="3" xfId="0" applyNumberFormat="1" applyFont="1" applyBorder="1" applyAlignment="1">
      <alignment horizontal="center"/>
    </xf>
    <xf numFmtId="1" fontId="18" fillId="3" borderId="4" xfId="0" applyNumberFormat="1" applyFont="1" applyFill="1" applyBorder="1" applyAlignment="1">
      <alignment horizontal="center"/>
    </xf>
    <xf numFmtId="0" fontId="18" fillId="0" borderId="0" xfId="0" applyFont="1"/>
    <xf numFmtId="0" fontId="29" fillId="0" borderId="0" xfId="0" applyFont="1" applyAlignment="1">
      <alignment horizontal="center"/>
    </xf>
    <xf numFmtId="166" fontId="13" fillId="0" borderId="0" xfId="0" applyNumberFormat="1" applyFont="1"/>
    <xf numFmtId="1" fontId="29" fillId="0" borderId="0" xfId="0" applyNumberFormat="1" applyFont="1" applyAlignment="1">
      <alignment horizontal="center"/>
    </xf>
    <xf numFmtId="0" fontId="29" fillId="0" borderId="0" xfId="0" applyFont="1"/>
    <xf numFmtId="1" fontId="7" fillId="2" borderId="3" xfId="0" applyNumberFormat="1" applyFont="1" applyFill="1" applyBorder="1" applyAlignment="1">
      <alignment horizontal="center"/>
    </xf>
    <xf numFmtId="166" fontId="18" fillId="0" borderId="4" xfId="0" applyNumberFormat="1" applyFont="1" applyBorder="1" applyAlignment="1">
      <alignment horizontal="center"/>
    </xf>
    <xf numFmtId="0" fontId="12" fillId="0" borderId="4" xfId="0" applyFont="1" applyBorder="1"/>
    <xf numFmtId="1" fontId="29" fillId="4" borderId="0" xfId="0" applyNumberFormat="1" applyFont="1" applyFill="1" applyAlignment="1">
      <alignment horizontal="center"/>
    </xf>
    <xf numFmtId="165" fontId="19" fillId="0" borderId="3" xfId="0" applyNumberFormat="1" applyFont="1" applyBorder="1" applyAlignment="1">
      <alignment horizontal="center" vertical="center" textRotation="90"/>
    </xf>
    <xf numFmtId="0" fontId="22" fillId="0" borderId="3" xfId="0" applyFont="1" applyBorder="1" applyAlignment="1">
      <alignment horizontal="center"/>
    </xf>
    <xf numFmtId="165" fontId="19" fillId="0" borderId="8" xfId="0" applyNumberFormat="1" applyFont="1" applyBorder="1" applyAlignment="1">
      <alignment horizontal="center" vertical="center" textRotation="90"/>
    </xf>
    <xf numFmtId="0" fontId="22" fillId="0" borderId="8" xfId="0" applyFont="1" applyBorder="1" applyAlignment="1">
      <alignment horizontal="center"/>
    </xf>
    <xf numFmtId="166" fontId="18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0" fontId="22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7" fillId="0" borderId="12" xfId="0" applyNumberFormat="1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165" fontId="19" fillId="0" borderId="11" xfId="0" applyNumberFormat="1" applyFont="1" applyBorder="1" applyAlignment="1">
      <alignment horizontal="center" vertical="center" textRotation="90"/>
    </xf>
    <xf numFmtId="0" fontId="22" fillId="0" borderId="11" xfId="0" applyFont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1" fontId="7" fillId="3" borderId="11" xfId="0" applyNumberFormat="1" applyFont="1" applyFill="1" applyBorder="1" applyAlignment="1">
      <alignment horizontal="center"/>
    </xf>
    <xf numFmtId="1" fontId="18" fillId="0" borderId="1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top"/>
    </xf>
    <xf numFmtId="1" fontId="9" fillId="0" borderId="4" xfId="0" applyNumberFormat="1" applyFont="1" applyBorder="1" applyAlignment="1" applyProtection="1">
      <alignment horizontal="center"/>
      <protection locked="0"/>
    </xf>
    <xf numFmtId="1" fontId="9" fillId="0" borderId="4" xfId="0" applyNumberFormat="1" applyFont="1" applyBorder="1"/>
    <xf numFmtId="1" fontId="7" fillId="3" borderId="8" xfId="0" applyNumberFormat="1" applyFont="1" applyFill="1" applyBorder="1" applyAlignment="1">
      <alignment horizontal="center"/>
    </xf>
    <xf numFmtId="1" fontId="27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4" fillId="0" borderId="0" xfId="0" applyFont="1"/>
    <xf numFmtId="49" fontId="24" fillId="0" borderId="0" xfId="0" applyNumberFormat="1" applyFont="1" applyAlignment="1">
      <alignment horizontal="left"/>
    </xf>
    <xf numFmtId="1" fontId="7" fillId="0" borderId="9" xfId="0" applyNumberFormat="1" applyFont="1" applyBorder="1" applyAlignment="1">
      <alignment horizontal="center"/>
    </xf>
    <xf numFmtId="1" fontId="18" fillId="0" borderId="8" xfId="0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" fontId="7" fillId="2" borderId="6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4" xfId="0" applyFont="1" applyBorder="1"/>
    <xf numFmtId="0" fontId="9" fillId="0" borderId="5" xfId="0" applyFont="1" applyBorder="1" applyAlignment="1">
      <alignment horizontal="left"/>
    </xf>
    <xf numFmtId="0" fontId="11" fillId="0" borderId="6" xfId="0" applyFont="1" applyBorder="1"/>
    <xf numFmtId="0" fontId="9" fillId="0" borderId="6" xfId="0" applyFont="1" applyBorder="1" applyAlignment="1">
      <alignment horizontal="left"/>
    </xf>
    <xf numFmtId="0" fontId="11" fillId="0" borderId="0" xfId="0" applyFont="1"/>
    <xf numFmtId="0" fontId="9" fillId="0" borderId="4" xfId="0" applyFont="1" applyBorder="1" applyAlignment="1" applyProtection="1">
      <alignment horizontal="center"/>
      <protection locked="0"/>
    </xf>
    <xf numFmtId="1" fontId="9" fillId="5" borderId="4" xfId="0" applyNumberFormat="1" applyFont="1" applyFill="1" applyBorder="1" applyAlignment="1">
      <alignment horizontal="center"/>
    </xf>
  </cellXfs>
  <cellStyles count="7">
    <cellStyle name="Excel Built-in Normal" xfId="1" xr:uid="{00000000-0005-0000-0000-000000000000}"/>
    <cellStyle name="Lien hypertexte 2" xfId="2" xr:uid="{00000000-0005-0000-0000-000001000000}"/>
    <cellStyle name="Milliers" xfId="6" builtinId="3"/>
    <cellStyle name="Normal" xfId="0" builtinId="0"/>
    <cellStyle name="Normal 2" xfId="3" xr:uid="{00000000-0005-0000-0000-000004000000}"/>
    <cellStyle name="Normal 3" xfId="4" xr:uid="{00000000-0005-0000-0000-000005000000}"/>
    <cellStyle name="Pourcentage 2" xfId="5" xr:uid="{00000000-0005-0000-0000-000006000000}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891345</xdr:colOff>
      <xdr:row>0</xdr:row>
      <xdr:rowOff>0</xdr:rowOff>
    </xdr:from>
    <xdr:to>
      <xdr:col>4</xdr:col>
      <xdr:colOff>353198</xdr:colOff>
      <xdr:row>2</xdr:row>
      <xdr:rowOff>199571</xdr:rowOff>
    </xdr:to>
    <xdr:pic>
      <xdr:nvPicPr>
        <xdr:cNvPr id="2" name="Picture 2" descr="C:\Users\Gilles Dion\Desktop\CAPTUR\StyleCapture_2025-04-18_08-24-20_58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145" y="0"/>
          <a:ext cx="2214578" cy="111397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213406</xdr:colOff>
      <xdr:row>0</xdr:row>
      <xdr:rowOff>187098</xdr:rowOff>
    </xdr:from>
    <xdr:to>
      <xdr:col>2</xdr:col>
      <xdr:colOff>464366</xdr:colOff>
      <xdr:row>2</xdr:row>
      <xdr:rowOff>37419</xdr:rowOff>
    </xdr:to>
    <xdr:pic>
      <xdr:nvPicPr>
        <xdr:cNvPr id="3" name="Picture 1" descr="C:\Users\Gilles Dion\Desktop\CAPTUR\StyleCapture_2025-04-17_16-24-10_490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7331" y="187098"/>
          <a:ext cx="774835" cy="764721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287565</xdr:colOff>
      <xdr:row>0</xdr:row>
      <xdr:rowOff>93436</xdr:rowOff>
    </xdr:from>
    <xdr:to>
      <xdr:col>19</xdr:col>
      <xdr:colOff>404741</xdr:colOff>
      <xdr:row>1</xdr:row>
      <xdr:rowOff>400957</xdr:rowOff>
    </xdr:to>
    <xdr:pic>
      <xdr:nvPicPr>
        <xdr:cNvPr id="4" name="Picture 1" descr="C:\Users\Gilles Dion\Desktop\CAPTUR\StyleCapture_2025-04-17_16-24-10_490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46240" y="93436"/>
          <a:ext cx="802976" cy="76472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68792</xdr:rowOff>
    </xdr:from>
    <xdr:to>
      <xdr:col>2</xdr:col>
      <xdr:colOff>493216</xdr:colOff>
      <xdr:row>5</xdr:row>
      <xdr:rowOff>24343</xdr:rowOff>
    </xdr:to>
    <xdr:pic>
      <xdr:nvPicPr>
        <xdr:cNvPr id="2" name="Picture 2" descr="C:\Users\Gilles Dion\Desktop\CAPTUR\StyleCapture_2025-04-18_08-24-20_58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2167"/>
          <a:ext cx="2017216" cy="1155701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4716992</xdr:colOff>
      <xdr:row>1</xdr:row>
      <xdr:rowOff>58208</xdr:rowOff>
    </xdr:from>
    <xdr:to>
      <xdr:col>6</xdr:col>
      <xdr:colOff>287867</xdr:colOff>
      <xdr:row>4</xdr:row>
      <xdr:rowOff>102658</xdr:rowOff>
    </xdr:to>
    <xdr:pic>
      <xdr:nvPicPr>
        <xdr:cNvPr id="3" name="Picture 1" descr="C:\Users\Gilles Dion\Desktop\CAPTUR\StyleCapture_2025-04-17_16-24-10_49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66617" y="391583"/>
          <a:ext cx="1190625" cy="10763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809626</xdr:colOff>
      <xdr:row>0</xdr:row>
      <xdr:rowOff>161926</xdr:rowOff>
    </xdr:from>
    <xdr:to>
      <xdr:col>1</xdr:col>
      <xdr:colOff>2548466</xdr:colOff>
      <xdr:row>3</xdr:row>
      <xdr:rowOff>39250</xdr:rowOff>
    </xdr:to>
    <xdr:pic>
      <xdr:nvPicPr>
        <xdr:cNvPr id="2" name="Picture 2" descr="C:\Users\Gilles Dion\Desktop\CAPTUR\StyleCapture_2025-04-18_08-24-20_58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1" y="161926"/>
          <a:ext cx="1733549" cy="88062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828675</xdr:colOff>
      <xdr:row>4</xdr:row>
      <xdr:rowOff>247650</xdr:rowOff>
    </xdr:from>
    <xdr:to>
      <xdr:col>1</xdr:col>
      <xdr:colOff>1262551</xdr:colOff>
      <xdr:row>4</xdr:row>
      <xdr:rowOff>676275</xdr:rowOff>
    </xdr:to>
    <xdr:pic>
      <xdr:nvPicPr>
        <xdr:cNvPr id="3" name="Picture 1" descr="C:\Users\Gilles Dion\Desktop\CAPTUR\StyleCapture_2025-04-17_16-24-10_490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" y="1390650"/>
          <a:ext cx="433876" cy="4286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155612</xdr:colOff>
      <xdr:row>0</xdr:row>
      <xdr:rowOff>247648</xdr:rowOff>
    </xdr:from>
    <xdr:to>
      <xdr:col>1</xdr:col>
      <xdr:colOff>717262</xdr:colOff>
      <xdr:row>2</xdr:row>
      <xdr:rowOff>42332</xdr:rowOff>
    </xdr:to>
    <xdr:pic>
      <xdr:nvPicPr>
        <xdr:cNvPr id="2" name="Picture 1" descr="C:\Users\Gilles Dion\Desktop\CAPTUR\StyleCapture_2025-04-17_16-24-10_490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89529" y="247648"/>
          <a:ext cx="561650" cy="51435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370418</xdr:colOff>
      <xdr:row>2</xdr:row>
      <xdr:rowOff>254000</xdr:rowOff>
    </xdr:from>
    <xdr:to>
      <xdr:col>1</xdr:col>
      <xdr:colOff>1672168</xdr:colOff>
      <xdr:row>3</xdr:row>
      <xdr:rowOff>610591</xdr:rowOff>
    </xdr:to>
    <xdr:pic>
      <xdr:nvPicPr>
        <xdr:cNvPr id="3" name="Picture 2" descr="C:\Users\Gilles Dion\Desktop\CAPTUR\StyleCapture_2025-04-18_08-24-20_58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4335" y="973667"/>
          <a:ext cx="1301750" cy="65292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497415</xdr:colOff>
      <xdr:row>2</xdr:row>
      <xdr:rowOff>275166</xdr:rowOff>
    </xdr:from>
    <xdr:to>
      <xdr:col>7</xdr:col>
      <xdr:colOff>1799165</xdr:colOff>
      <xdr:row>3</xdr:row>
      <xdr:rowOff>631757</xdr:rowOff>
    </xdr:to>
    <xdr:pic>
      <xdr:nvPicPr>
        <xdr:cNvPr id="4" name="Picture 2" descr="C:\Users\Gilles Dion\Desktop\CAPTUR\StyleCapture_2025-04-18_08-24-20_581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88415" y="994833"/>
          <a:ext cx="1301750" cy="652924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116416</xdr:colOff>
      <xdr:row>0</xdr:row>
      <xdr:rowOff>222249</xdr:rowOff>
    </xdr:from>
    <xdr:to>
      <xdr:col>12</xdr:col>
      <xdr:colOff>43066</xdr:colOff>
      <xdr:row>2</xdr:row>
      <xdr:rowOff>16933</xdr:rowOff>
    </xdr:to>
    <xdr:pic>
      <xdr:nvPicPr>
        <xdr:cNvPr id="5" name="Picture 1" descr="C:\Users\Gilles Dion\Desktop\CAPTUR\StyleCapture_2025-04-17_16-24-10_490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7006166" y="222249"/>
          <a:ext cx="561650" cy="514351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52324</xdr:colOff>
      <xdr:row>46</xdr:row>
      <xdr:rowOff>38100</xdr:rowOff>
    </xdr:to>
    <xdr:pic>
      <xdr:nvPicPr>
        <xdr:cNvPr id="3073" name="Picture 1" descr="C:\Users\Gilles Dion\Desktop\CAPTUR\StyleCapture_2025-12-27_08-38-27_898.jpg">
          <a:extLst>
            <a:ext uri="{FF2B5EF4-FFF2-40B4-BE49-F238E27FC236}">
              <a16:creationId xmlns:a16="http://schemas.microsoft.com/office/drawing/2014/main" id="{00000000-0008-0000-05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386324" cy="8801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9"/>
  <sheetViews>
    <sheetView tabSelected="1" topLeftCell="A5" zoomScale="51" zoomScaleNormal="51" workbookViewId="0">
      <selection activeCell="X15" sqref="X15"/>
    </sheetView>
  </sheetViews>
  <sheetFormatPr baseColWidth="10" defaultRowHeight="23.5" x14ac:dyDescent="0.55000000000000004"/>
  <cols>
    <col min="1" max="1" width="13.81640625" customWidth="1"/>
    <col min="2" max="2" width="7.81640625" bestFit="1" customWidth="1"/>
    <col min="3" max="3" width="37.81640625" style="20" customWidth="1"/>
    <col min="4" max="4" width="3.453125" style="1" customWidth="1"/>
    <col min="5" max="14" width="9.7265625" style="1" customWidth="1"/>
    <col min="15" max="15" width="4" customWidth="1"/>
    <col min="16" max="16" width="11.453125" style="1" bestFit="1" customWidth="1"/>
    <col min="17" max="17" width="8.26953125" style="1" customWidth="1"/>
    <col min="18" max="18" width="8.1796875" style="52" customWidth="1"/>
    <col min="19" max="19" width="2.1796875" style="1" customWidth="1"/>
    <col min="20" max="20" width="13" style="52" bestFit="1" customWidth="1"/>
    <col min="21" max="21" width="5.81640625" style="52" customWidth="1"/>
    <col min="22" max="22" width="14" style="1" customWidth="1"/>
    <col min="23" max="23" width="8.453125" style="1" customWidth="1"/>
    <col min="24" max="24" width="78.26953125" style="1" bestFit="1" customWidth="1"/>
    <col min="25" max="25" width="6.1796875" style="19" customWidth="1"/>
    <col min="26" max="26" width="31.54296875" bestFit="1" customWidth="1"/>
    <col min="27" max="27" width="11.81640625" bestFit="1" customWidth="1"/>
    <col min="29" max="29" width="11.453125" customWidth="1"/>
  </cols>
  <sheetData>
    <row r="1" spans="1:26" s="1" customFormat="1" ht="36" customHeight="1" x14ac:dyDescent="0.55000000000000004">
      <c r="C1" s="2"/>
      <c r="I1" s="3" t="s">
        <v>0</v>
      </c>
      <c r="P1" s="109" t="s">
        <v>103</v>
      </c>
      <c r="R1" s="52"/>
      <c r="T1" s="52"/>
      <c r="U1" s="52"/>
      <c r="Y1" s="5"/>
      <c r="Z1" s="6"/>
    </row>
    <row r="2" spans="1:26" s="1" customFormat="1" ht="36" customHeight="1" x14ac:dyDescent="0.8">
      <c r="C2" s="2"/>
      <c r="I2" s="7" t="s">
        <v>1</v>
      </c>
      <c r="P2" s="110" t="s">
        <v>116</v>
      </c>
      <c r="R2" s="52"/>
      <c r="T2" s="52"/>
      <c r="U2" s="52"/>
      <c r="V2" s="9"/>
      <c r="Y2" s="5"/>
    </row>
    <row r="3" spans="1:26" s="1" customFormat="1" ht="24.75" customHeight="1" x14ac:dyDescent="0.65">
      <c r="C3" s="2"/>
      <c r="I3" s="8" t="s">
        <v>2</v>
      </c>
      <c r="P3" s="4"/>
      <c r="R3" s="52"/>
      <c r="T3" s="52"/>
      <c r="U3" s="52"/>
      <c r="V3" s="9"/>
      <c r="Y3" s="5"/>
    </row>
    <row r="4" spans="1:26" s="1" customFormat="1" x14ac:dyDescent="0.55000000000000004">
      <c r="A4" s="2"/>
      <c r="B4" s="10"/>
      <c r="C4" s="11"/>
      <c r="E4" s="12"/>
      <c r="F4" s="13"/>
      <c r="G4" s="13"/>
      <c r="H4" s="13"/>
      <c r="I4" s="14" t="s">
        <v>3</v>
      </c>
      <c r="J4" s="13"/>
      <c r="K4" s="13"/>
      <c r="L4" s="13"/>
      <c r="M4" s="13"/>
      <c r="N4" s="15"/>
      <c r="O4" s="16"/>
      <c r="Q4" s="16"/>
      <c r="R4" s="17" t="s">
        <v>4</v>
      </c>
      <c r="S4" s="16"/>
      <c r="T4" s="17" t="s">
        <v>5</v>
      </c>
      <c r="U4" s="16"/>
      <c r="V4" s="16"/>
      <c r="W4" s="16"/>
      <c r="X4" s="16"/>
      <c r="Y4" s="5"/>
    </row>
    <row r="5" spans="1:26" s="1" customFormat="1" x14ac:dyDescent="0.55000000000000004">
      <c r="A5" s="2"/>
      <c r="B5" s="17" t="s">
        <v>6</v>
      </c>
      <c r="C5" s="18" t="s">
        <v>7</v>
      </c>
      <c r="D5" s="17"/>
      <c r="E5" s="17">
        <v>1</v>
      </c>
      <c r="F5" s="17">
        <v>2</v>
      </c>
      <c r="G5" s="17">
        <v>3</v>
      </c>
      <c r="H5" s="17">
        <v>4</v>
      </c>
      <c r="I5" s="17">
        <v>5</v>
      </c>
      <c r="J5" s="17">
        <v>6</v>
      </c>
      <c r="K5" s="17">
        <v>7</v>
      </c>
      <c r="L5" s="17">
        <v>8</v>
      </c>
      <c r="M5" s="17">
        <v>9</v>
      </c>
      <c r="N5" s="17">
        <v>10</v>
      </c>
      <c r="O5" s="10"/>
      <c r="P5" s="17" t="s">
        <v>8</v>
      </c>
      <c r="Q5" s="16"/>
      <c r="R5" s="17" t="s">
        <v>9</v>
      </c>
      <c r="S5" s="16"/>
      <c r="T5" s="17" t="s">
        <v>10</v>
      </c>
      <c r="U5" s="16"/>
      <c r="V5" s="17" t="s">
        <v>113</v>
      </c>
      <c r="W5" s="16"/>
      <c r="X5" s="16"/>
      <c r="Y5" s="5"/>
    </row>
    <row r="6" spans="1:26" s="1" customFormat="1" ht="15" customHeight="1" x14ac:dyDescent="0.5500000000000000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8"/>
      <c r="P6" s="2"/>
      <c r="Q6" s="2"/>
      <c r="R6" s="53"/>
      <c r="S6" s="2"/>
      <c r="T6" s="53"/>
      <c r="U6" s="53"/>
      <c r="V6" s="2"/>
      <c r="W6" s="2"/>
      <c r="X6" s="2"/>
      <c r="Y6" s="5"/>
    </row>
    <row r="7" spans="1:26" s="1" customFormat="1" ht="26.15" customHeight="1" x14ac:dyDescent="0.55000000000000004">
      <c r="A7" s="2"/>
      <c r="B7" s="17">
        <f>B6+1</f>
        <v>1</v>
      </c>
      <c r="C7" s="112" t="s">
        <v>36</v>
      </c>
      <c r="D7" s="111"/>
      <c r="E7" s="130">
        <v>10</v>
      </c>
      <c r="F7" s="130">
        <v>10</v>
      </c>
      <c r="G7" s="130">
        <v>10</v>
      </c>
      <c r="H7" s="130">
        <v>10</v>
      </c>
      <c r="I7" s="130">
        <v>10</v>
      </c>
      <c r="J7" s="130">
        <v>10</v>
      </c>
      <c r="K7" s="130">
        <v>2</v>
      </c>
      <c r="L7" s="130">
        <v>10</v>
      </c>
      <c r="M7" s="130">
        <v>10</v>
      </c>
      <c r="N7" s="130">
        <v>10</v>
      </c>
      <c r="O7" s="8"/>
      <c r="P7" s="131">
        <f>E7+F7+G7+H7+I7+J7+K7+L7+M7+N7</f>
        <v>92</v>
      </c>
      <c r="Q7" s="16"/>
      <c r="R7" s="17">
        <v>81</v>
      </c>
      <c r="S7" s="16"/>
      <c r="T7" s="17">
        <f>((AVERAGE(E7:N7)*10)-R7)</f>
        <v>11</v>
      </c>
      <c r="U7" s="16"/>
      <c r="V7" s="17">
        <f>IF($E7=10,1,0)+IF($F7=10,1,0)+IF($G7=10,1,0)+IF($H7=10,1,0)+IF($I7=10,1,0)+IF($J7=10,1,0)+IF($K7=10,1,0)+IF($L7=10,1,0)+IF($M7=10,1,0)+IF($N7=10,1,0)</f>
        <v>9</v>
      </c>
      <c r="W7" s="16"/>
      <c r="Y7" s="5"/>
    </row>
    <row r="8" spans="1:26" s="1" customFormat="1" ht="26.15" customHeight="1" x14ac:dyDescent="0.55000000000000004">
      <c r="A8" s="2"/>
      <c r="B8" s="17">
        <f>B7+1</f>
        <v>2</v>
      </c>
      <c r="C8" s="124" t="s">
        <v>17</v>
      </c>
      <c r="D8" s="111"/>
      <c r="E8" s="130">
        <v>10</v>
      </c>
      <c r="F8" s="130">
        <v>10</v>
      </c>
      <c r="G8" s="130">
        <v>4</v>
      </c>
      <c r="H8" s="130">
        <v>10</v>
      </c>
      <c r="I8" s="130">
        <v>10</v>
      </c>
      <c r="J8" s="130">
        <v>10</v>
      </c>
      <c r="K8" s="130">
        <v>10</v>
      </c>
      <c r="L8" s="130">
        <v>6</v>
      </c>
      <c r="M8" s="130">
        <v>10</v>
      </c>
      <c r="N8" s="130">
        <v>10</v>
      </c>
      <c r="O8" s="8"/>
      <c r="P8" s="17">
        <f>E8+F8+G8+H8+I8+J8+K8+L8+M8+N8</f>
        <v>90</v>
      </c>
      <c r="Q8" s="16"/>
      <c r="R8" s="17">
        <v>79</v>
      </c>
      <c r="S8" s="16"/>
      <c r="T8" s="17">
        <f>((AVERAGE(E8:N8)*10)-R8)</f>
        <v>11</v>
      </c>
      <c r="U8" s="16"/>
      <c r="V8" s="17">
        <f>IF($E8=10,1,0)+IF($F8=10,1,0)+IF($G8=10,1,0)+IF($H8=10,1,0)+IF($I8=10,1,0)+IF($J8=10,1,0)+IF($K8=10,1,0)+IF($L8=10,1,0)+IF($M8=10,1,0)+IF($N8=10,1,0)</f>
        <v>8</v>
      </c>
      <c r="W8" s="16"/>
      <c r="X8" s="16"/>
      <c r="Y8" s="5"/>
    </row>
    <row r="9" spans="1:26" s="1" customFormat="1" ht="26.15" customHeight="1" x14ac:dyDescent="0.55000000000000004">
      <c r="A9" s="2"/>
      <c r="B9" s="17">
        <f>B8+1</f>
        <v>3</v>
      </c>
      <c r="C9" s="124" t="s">
        <v>95</v>
      </c>
      <c r="D9" s="111"/>
      <c r="E9" s="130">
        <v>10</v>
      </c>
      <c r="F9" s="130">
        <v>10</v>
      </c>
      <c r="G9" s="130">
        <v>7</v>
      </c>
      <c r="H9" s="130">
        <v>6</v>
      </c>
      <c r="I9" s="130">
        <v>10</v>
      </c>
      <c r="J9" s="130">
        <v>10</v>
      </c>
      <c r="K9" s="130">
        <v>6</v>
      </c>
      <c r="L9" s="130">
        <v>10</v>
      </c>
      <c r="M9" s="130">
        <v>10</v>
      </c>
      <c r="N9" s="130">
        <v>10</v>
      </c>
      <c r="O9" s="8"/>
      <c r="P9" s="17">
        <f>E9+F9+G9+H9+I9+J9+K9+L9+M9+N9</f>
        <v>89</v>
      </c>
      <c r="Q9" s="16"/>
      <c r="R9" s="17">
        <v>92</v>
      </c>
      <c r="S9" s="16"/>
      <c r="T9" s="17">
        <f>((AVERAGE(E9:N9)*10)-R9)</f>
        <v>-3</v>
      </c>
      <c r="U9" s="16"/>
      <c r="V9" s="17">
        <f>IF($E9=10,1,0)+IF($F9=10,1,0)+IF($G9=10,1,0)+IF($H9=10,1,0)+IF($I9=10,1,0)+IF($J9=10,1,0)+IF($K9=10,1,0)+IF($L9=10,1,0)+IF($M9=10,1,0)+IF($N9=10,1,0)</f>
        <v>7</v>
      </c>
      <c r="W9" s="16"/>
      <c r="X9" s="16"/>
      <c r="Y9" s="5"/>
    </row>
    <row r="10" spans="1:26" s="1" customFormat="1" ht="26.15" customHeight="1" x14ac:dyDescent="0.55000000000000004">
      <c r="A10" s="2"/>
      <c r="B10" s="17">
        <f>B9+1</f>
        <v>4</v>
      </c>
      <c r="C10" s="124" t="s">
        <v>102</v>
      </c>
      <c r="D10" s="111"/>
      <c r="E10" s="130">
        <v>10</v>
      </c>
      <c r="F10" s="130">
        <v>10</v>
      </c>
      <c r="G10" s="130">
        <v>10</v>
      </c>
      <c r="H10" s="130">
        <v>10</v>
      </c>
      <c r="I10" s="130">
        <v>7</v>
      </c>
      <c r="J10" s="130">
        <v>10</v>
      </c>
      <c r="K10" s="130">
        <v>10</v>
      </c>
      <c r="L10" s="130">
        <v>6</v>
      </c>
      <c r="M10" s="130">
        <v>5</v>
      </c>
      <c r="N10" s="130">
        <v>10</v>
      </c>
      <c r="O10" s="8"/>
      <c r="P10" s="17">
        <f>E10+F10+G10+H10+I10+J10+K10+L10+M10+N10</f>
        <v>88</v>
      </c>
      <c r="Q10" s="16"/>
      <c r="R10" s="17">
        <v>69</v>
      </c>
      <c r="S10" s="16"/>
      <c r="T10" s="131">
        <f>((AVERAGE(E10:N10)*10)-R10)</f>
        <v>19</v>
      </c>
      <c r="U10" s="16"/>
      <c r="V10" s="17">
        <f>IF($E10=10,1,0)+IF($F10=10,1,0)+IF($G10=10,1,0)+IF($H10=10,1,0)+IF($I10=10,1,0)+IF($J10=10,1,0)+IF($K10=10,1,0)+IF($L10=10,1,0)+IF($M10=10,1,0)+IF($N10=10,1,0)</f>
        <v>7</v>
      </c>
      <c r="W10" s="16"/>
      <c r="X10" s="16"/>
      <c r="Y10" s="5"/>
    </row>
    <row r="11" spans="1:26" s="1" customFormat="1" ht="26.15" customHeight="1" x14ac:dyDescent="0.55000000000000004">
      <c r="A11" s="2"/>
      <c r="B11" s="17">
        <f>B10+1</f>
        <v>5</v>
      </c>
      <c r="C11" s="128" t="s">
        <v>69</v>
      </c>
      <c r="D11" s="111"/>
      <c r="E11" s="130">
        <v>4</v>
      </c>
      <c r="F11" s="130">
        <v>10</v>
      </c>
      <c r="G11" s="130">
        <v>10</v>
      </c>
      <c r="H11" s="130">
        <v>10</v>
      </c>
      <c r="I11" s="130">
        <v>4</v>
      </c>
      <c r="J11" s="130">
        <v>10</v>
      </c>
      <c r="K11" s="130">
        <v>10</v>
      </c>
      <c r="L11" s="130">
        <v>10</v>
      </c>
      <c r="M11" s="130">
        <v>10</v>
      </c>
      <c r="N11" s="130">
        <v>10</v>
      </c>
      <c r="O11" s="8"/>
      <c r="P11" s="17">
        <f>E11+F11+G11+H11+I11+J11+K11+L11+M11+N11</f>
        <v>88</v>
      </c>
      <c r="Q11" s="16"/>
      <c r="R11" s="17">
        <v>86</v>
      </c>
      <c r="S11" s="16"/>
      <c r="T11" s="17">
        <f>((AVERAGE(E11:N11)*10)-R11)</f>
        <v>2</v>
      </c>
      <c r="U11" s="16"/>
      <c r="V11" s="17">
        <f>IF($E11=10,1,0)+IF($F11=10,1,0)+IF($G11=10,1,0)+IF($H11=10,1,0)+IF($I11=10,1,0)+IF($J11=10,1,0)+IF($K11=10,1,0)+IF($L11=10,1,0)+IF($M11=10,1,0)+IF($N11=10,1,0)</f>
        <v>8</v>
      </c>
      <c r="W11" s="16"/>
      <c r="Y11" s="5"/>
    </row>
    <row r="12" spans="1:26" s="1" customFormat="1" ht="26.15" customHeight="1" x14ac:dyDescent="0.55000000000000004">
      <c r="A12" s="2"/>
      <c r="B12" s="17">
        <f>B11+1</f>
        <v>6</v>
      </c>
      <c r="C12" s="124" t="s">
        <v>105</v>
      </c>
      <c r="D12" s="111"/>
      <c r="E12" s="130">
        <v>6</v>
      </c>
      <c r="F12" s="130">
        <v>10</v>
      </c>
      <c r="G12" s="130">
        <v>10</v>
      </c>
      <c r="H12" s="130">
        <v>10</v>
      </c>
      <c r="I12" s="130">
        <v>10</v>
      </c>
      <c r="J12" s="130">
        <v>10</v>
      </c>
      <c r="K12" s="130">
        <v>10</v>
      </c>
      <c r="L12" s="130">
        <v>5</v>
      </c>
      <c r="M12" s="130">
        <v>10</v>
      </c>
      <c r="N12" s="130">
        <v>6</v>
      </c>
      <c r="O12" s="8"/>
      <c r="P12" s="17">
        <f>E12+F12+G12+H12+I12+J12+K12+L12+M12+N12</f>
        <v>87</v>
      </c>
      <c r="Q12" s="16"/>
      <c r="R12" s="17">
        <v>80</v>
      </c>
      <c r="S12" s="16"/>
      <c r="T12" s="17">
        <f>((AVERAGE(E12:N12)*10)-R12)</f>
        <v>7</v>
      </c>
      <c r="U12" s="16"/>
      <c r="V12" s="17">
        <f>IF($E12=10,1,0)+IF($F12=10,1,0)+IF($G12=10,1,0)+IF($H12=10,1,0)+IF($I12=10,1,0)+IF($J12=10,1,0)+IF($K12=10,1,0)+IF($L12=10,1,0)+IF($M12=10,1,0)+IF($N12=10,1,0)</f>
        <v>7</v>
      </c>
      <c r="W12" s="16"/>
      <c r="X12" s="16"/>
      <c r="Y12" s="5"/>
    </row>
    <row r="13" spans="1:26" s="1" customFormat="1" ht="26.15" customHeight="1" x14ac:dyDescent="0.55000000000000004">
      <c r="A13" s="2"/>
      <c r="B13" s="17">
        <f>B12+1</f>
        <v>7</v>
      </c>
      <c r="C13" s="124" t="s">
        <v>11</v>
      </c>
      <c r="D13" s="111"/>
      <c r="E13" s="130">
        <v>10</v>
      </c>
      <c r="F13" s="130">
        <v>7</v>
      </c>
      <c r="G13" s="130">
        <v>6</v>
      </c>
      <c r="H13" s="130">
        <v>10</v>
      </c>
      <c r="I13" s="130">
        <v>10</v>
      </c>
      <c r="J13" s="130">
        <v>5</v>
      </c>
      <c r="K13" s="130">
        <v>10</v>
      </c>
      <c r="L13" s="130">
        <v>10</v>
      </c>
      <c r="M13" s="130">
        <v>6</v>
      </c>
      <c r="N13" s="130">
        <v>10</v>
      </c>
      <c r="O13" s="8"/>
      <c r="P13" s="17">
        <f>E13+F13+G13+H13+I13+J13+K13+L13+M13+N13</f>
        <v>84</v>
      </c>
      <c r="Q13" s="16"/>
      <c r="R13" s="17">
        <v>86</v>
      </c>
      <c r="S13" s="16"/>
      <c r="T13" s="17">
        <f>((AVERAGE(E13:N13)*10)-R13)</f>
        <v>-2</v>
      </c>
      <c r="U13" s="16"/>
      <c r="V13" s="17">
        <f>IF($E13=10,1,0)+IF($F13=10,1,0)+IF($G13=10,1,0)+IF($H13=10,1,0)+IF($I13=10,1,0)+IF($J13=10,1,0)+IF($K13=10,1,0)+IF($L13=10,1,0)+IF($M13=10,1,0)+IF($N13=10,1,0)</f>
        <v>6</v>
      </c>
      <c r="W13" s="16"/>
      <c r="X13" s="16"/>
      <c r="Y13" s="5"/>
    </row>
    <row r="14" spans="1:26" s="1" customFormat="1" ht="26.15" customHeight="1" x14ac:dyDescent="0.55000000000000004">
      <c r="A14" s="2"/>
      <c r="B14" s="17">
        <f>B13+1</f>
        <v>8</v>
      </c>
      <c r="C14" s="112" t="s">
        <v>28</v>
      </c>
      <c r="D14" s="111"/>
      <c r="E14" s="130">
        <v>4</v>
      </c>
      <c r="F14" s="130">
        <v>10</v>
      </c>
      <c r="G14" s="130">
        <v>10</v>
      </c>
      <c r="H14" s="130">
        <v>5</v>
      </c>
      <c r="I14" s="130">
        <v>10</v>
      </c>
      <c r="J14" s="130">
        <v>10</v>
      </c>
      <c r="K14" s="130">
        <v>10</v>
      </c>
      <c r="L14" s="130">
        <v>5</v>
      </c>
      <c r="M14" s="130">
        <v>10</v>
      </c>
      <c r="N14" s="130">
        <v>10</v>
      </c>
      <c r="O14" s="8"/>
      <c r="P14" s="17">
        <f>E14+F14+G14+H14+I14+J14+K14+L14+M14+N14</f>
        <v>84</v>
      </c>
      <c r="Q14" s="16"/>
      <c r="R14" s="17">
        <v>78</v>
      </c>
      <c r="S14" s="16"/>
      <c r="T14" s="17">
        <f>((AVERAGE(E14:N14)*10)-R14)</f>
        <v>6</v>
      </c>
      <c r="U14" s="16"/>
      <c r="V14" s="17">
        <f>IF($E14=10,1,0)+IF($F14=10,1,0)+IF($G14=10,1,0)+IF($H14=10,1,0)+IF($I14=10,1,0)+IF($J14=10,1,0)+IF($K14=10,1,0)+IF($L14=10,1,0)+IF($M14=10,1,0)+IF($N14=10,1,0)</f>
        <v>7</v>
      </c>
      <c r="W14" s="16"/>
      <c r="X14" s="16"/>
      <c r="Y14" s="5"/>
    </row>
    <row r="15" spans="1:26" s="1" customFormat="1" ht="26.15" customHeight="1" x14ac:dyDescent="0.55000000000000004">
      <c r="A15" s="2"/>
      <c r="B15" s="17">
        <f>B14+1</f>
        <v>9</v>
      </c>
      <c r="C15" s="124" t="s">
        <v>106</v>
      </c>
      <c r="D15" s="111"/>
      <c r="E15" s="130">
        <v>10</v>
      </c>
      <c r="F15" s="130">
        <v>7</v>
      </c>
      <c r="G15" s="130">
        <v>10</v>
      </c>
      <c r="H15" s="130">
        <v>7</v>
      </c>
      <c r="I15" s="130">
        <v>7</v>
      </c>
      <c r="J15" s="130">
        <v>10</v>
      </c>
      <c r="K15" s="130">
        <v>10</v>
      </c>
      <c r="L15" s="130">
        <v>6</v>
      </c>
      <c r="M15" s="130">
        <v>5</v>
      </c>
      <c r="N15" s="130">
        <v>10</v>
      </c>
      <c r="O15" s="8"/>
      <c r="P15" s="17">
        <f>E15+F15+G15+H15+I15+J15+K15+L15+M15+N15</f>
        <v>82</v>
      </c>
      <c r="Q15" s="16"/>
      <c r="R15" s="17">
        <v>79</v>
      </c>
      <c r="S15" s="16"/>
      <c r="T15" s="17">
        <f>((AVERAGE(E15:N15)*10)-R15)</f>
        <v>3</v>
      </c>
      <c r="U15" s="16"/>
      <c r="V15" s="17">
        <f>IF($E15=10,1,0)+IF($F15=10,1,0)+IF($G15=10,1,0)+IF($H15=10,1,0)+IF($I15=10,1,0)+IF($J15=10,1,0)+IF($K15=10,1,0)+IF($L15=10,1,0)+IF($M15=10,1,0)+IF($N15=10,1,0)</f>
        <v>5</v>
      </c>
      <c r="W15" s="16"/>
      <c r="X15" s="16"/>
      <c r="Y15" s="5"/>
    </row>
    <row r="16" spans="1:26" s="1" customFormat="1" ht="26.15" customHeight="1" x14ac:dyDescent="0.55000000000000004">
      <c r="A16" s="2"/>
      <c r="B16" s="17">
        <f>B15+1</f>
        <v>10</v>
      </c>
      <c r="C16" s="124" t="s">
        <v>59</v>
      </c>
      <c r="D16" s="111"/>
      <c r="E16" s="130">
        <v>10</v>
      </c>
      <c r="F16" s="130">
        <v>5</v>
      </c>
      <c r="G16" s="130">
        <v>10</v>
      </c>
      <c r="H16" s="130">
        <v>7</v>
      </c>
      <c r="I16" s="130">
        <v>5</v>
      </c>
      <c r="J16" s="130">
        <v>10</v>
      </c>
      <c r="K16" s="130">
        <v>10</v>
      </c>
      <c r="L16" s="130">
        <v>10</v>
      </c>
      <c r="M16" s="130">
        <v>5</v>
      </c>
      <c r="N16" s="130">
        <v>10</v>
      </c>
      <c r="O16" s="8"/>
      <c r="P16" s="17">
        <f>E16+F16+G16+H16+I16+J16+K16+L16+M16+N16</f>
        <v>82</v>
      </c>
      <c r="Q16" s="16"/>
      <c r="R16" s="17">
        <v>75</v>
      </c>
      <c r="S16" s="16"/>
      <c r="T16" s="17">
        <f>((AVERAGE(E16:N16)*10)-R16)</f>
        <v>7</v>
      </c>
      <c r="U16" s="16"/>
      <c r="V16" s="17">
        <f>IF($E16=10,1,0)+IF($F16=10,1,0)+IF($G16=10,1,0)+IF($H16=10,1,0)+IF($I16=10,1,0)+IF($J16=10,1,0)+IF($K16=10,1,0)+IF($L16=10,1,0)+IF($M16=10,1,0)+IF($N16=10,1,0)</f>
        <v>6</v>
      </c>
      <c r="W16" s="16"/>
      <c r="X16" s="16"/>
      <c r="Y16" s="5"/>
    </row>
    <row r="17" spans="1:25" s="1" customFormat="1" ht="26.15" customHeight="1" x14ac:dyDescent="0.55000000000000004">
      <c r="A17" s="2"/>
      <c r="B17" s="17">
        <f>B16+1</f>
        <v>11</v>
      </c>
      <c r="C17" s="124" t="s">
        <v>112</v>
      </c>
      <c r="D17" s="111"/>
      <c r="E17" s="130">
        <v>10</v>
      </c>
      <c r="F17" s="130">
        <v>10</v>
      </c>
      <c r="G17" s="130">
        <v>10</v>
      </c>
      <c r="H17" s="130">
        <v>10</v>
      </c>
      <c r="I17" s="130">
        <v>10</v>
      </c>
      <c r="J17" s="130">
        <v>4</v>
      </c>
      <c r="K17" s="130">
        <v>4</v>
      </c>
      <c r="L17" s="130">
        <v>6</v>
      </c>
      <c r="M17" s="130">
        <v>6</v>
      </c>
      <c r="N17" s="130">
        <v>10</v>
      </c>
      <c r="O17" s="8"/>
      <c r="P17" s="17">
        <f>E17+F17+G17+H17+I17+J17+K17+L17+M17+N17</f>
        <v>80</v>
      </c>
      <c r="Q17" s="16"/>
      <c r="R17" s="17">
        <v>80</v>
      </c>
      <c r="S17" s="16"/>
      <c r="T17" s="17">
        <f>((AVERAGE(E17:N17)*10)-R17)</f>
        <v>0</v>
      </c>
      <c r="U17" s="16"/>
      <c r="V17" s="17">
        <f>IF($E17=10,1,0)+IF($F17=10,1,0)+IF($G17=10,1,0)+IF($H17=10,1,0)+IF($I17=10,1,0)+IF($J17=10,1,0)+IF($K17=10,1,0)+IF($L17=10,1,0)+IF($M17=10,1,0)+IF($N17=10,1,0)</f>
        <v>6</v>
      </c>
      <c r="W17" s="16"/>
      <c r="X17" s="16"/>
      <c r="Y17" s="5"/>
    </row>
    <row r="18" spans="1:25" s="1" customFormat="1" ht="26.15" customHeight="1" x14ac:dyDescent="0.55000000000000004">
      <c r="A18" s="2"/>
      <c r="B18" s="17">
        <f>B17+1</f>
        <v>12</v>
      </c>
      <c r="C18" s="112" t="s">
        <v>26</v>
      </c>
      <c r="D18" s="111"/>
      <c r="E18" s="130">
        <v>10</v>
      </c>
      <c r="F18" s="130">
        <v>0</v>
      </c>
      <c r="G18" s="130">
        <v>10</v>
      </c>
      <c r="H18" s="130">
        <v>10</v>
      </c>
      <c r="I18" s="130">
        <v>10</v>
      </c>
      <c r="J18" s="130">
        <v>5</v>
      </c>
      <c r="K18" s="130">
        <v>10</v>
      </c>
      <c r="L18" s="130">
        <v>5</v>
      </c>
      <c r="M18" s="130">
        <v>10</v>
      </c>
      <c r="N18" s="130">
        <v>10</v>
      </c>
      <c r="O18" s="8"/>
      <c r="P18" s="17">
        <f>E18+F18+G18+H18+I18+J18+K18+L18+M18+N18</f>
        <v>80</v>
      </c>
      <c r="Q18" s="16"/>
      <c r="R18" s="17">
        <v>81</v>
      </c>
      <c r="S18" s="16"/>
      <c r="T18" s="17">
        <f>((AVERAGE(E18:N18)*10)-R18)</f>
        <v>-1</v>
      </c>
      <c r="U18" s="16"/>
      <c r="V18" s="17">
        <f>IF($E18=10,1,0)+IF($F18=10,1,0)+IF($G18=10,1,0)+IF($H18=10,1,0)+IF($I18=10,1,0)+IF($J18=10,1,0)+IF($K18=10,1,0)+IF($L18=10,1,0)+IF($M18=10,1,0)+IF($N18=10,1,0)</f>
        <v>7</v>
      </c>
      <c r="W18" s="16"/>
      <c r="X18" s="16"/>
      <c r="Y18" s="5"/>
    </row>
    <row r="19" spans="1:25" s="1" customFormat="1" ht="26.15" customHeight="1" x14ac:dyDescent="0.55000000000000004">
      <c r="A19" s="2"/>
      <c r="B19" s="17">
        <f>B18+1</f>
        <v>13</v>
      </c>
      <c r="C19" s="126" t="s">
        <v>22</v>
      </c>
      <c r="D19" s="111"/>
      <c r="E19" s="130">
        <v>2</v>
      </c>
      <c r="F19" s="130">
        <v>10</v>
      </c>
      <c r="G19" s="130">
        <v>6</v>
      </c>
      <c r="H19" s="130">
        <v>7</v>
      </c>
      <c r="I19" s="130">
        <v>5</v>
      </c>
      <c r="J19" s="130">
        <v>10</v>
      </c>
      <c r="K19" s="130">
        <v>10</v>
      </c>
      <c r="L19" s="130">
        <v>10</v>
      </c>
      <c r="M19" s="130">
        <v>10</v>
      </c>
      <c r="N19" s="18">
        <v>6</v>
      </c>
      <c r="O19" s="8"/>
      <c r="P19" s="17">
        <f>E19+F19+G19+H19+I19+J19+K19+L19+M19+N19</f>
        <v>76</v>
      </c>
      <c r="Q19" s="16"/>
      <c r="R19" s="17">
        <v>68</v>
      </c>
      <c r="S19" s="16"/>
      <c r="T19" s="17">
        <f>((AVERAGE(E19:N19)*10)-R19)</f>
        <v>8</v>
      </c>
      <c r="U19" s="16"/>
      <c r="V19" s="17">
        <f>IF($E19=10,1,0)+IF($F19=10,1,0)+IF($G19=10,1,0)+IF($H19=10,1,0)+IF($I19=10,1,0)+IF($J19=10,1,0)+IF($K19=10,1,0)+IF($L19=10,1,0)+IF($M19=10,1,0)+IF($N19=10,1,0)</f>
        <v>5</v>
      </c>
      <c r="W19" s="16"/>
      <c r="X19" s="16"/>
      <c r="Y19" s="5"/>
    </row>
    <row r="20" spans="1:25" s="1" customFormat="1" ht="26.15" customHeight="1" x14ac:dyDescent="0.55000000000000004">
      <c r="A20" s="2"/>
      <c r="B20" s="17">
        <f>B19+1</f>
        <v>14</v>
      </c>
      <c r="C20" s="124" t="s">
        <v>16</v>
      </c>
      <c r="D20" s="111"/>
      <c r="E20" s="130">
        <v>5</v>
      </c>
      <c r="F20" s="130">
        <v>7</v>
      </c>
      <c r="G20" s="130">
        <v>10</v>
      </c>
      <c r="H20" s="130">
        <v>10</v>
      </c>
      <c r="I20" s="130">
        <v>6</v>
      </c>
      <c r="J20" s="130">
        <v>10</v>
      </c>
      <c r="K20" s="130">
        <v>6</v>
      </c>
      <c r="L20" s="130">
        <v>10</v>
      </c>
      <c r="M20" s="130">
        <v>7</v>
      </c>
      <c r="N20" s="130">
        <v>3</v>
      </c>
      <c r="O20" s="8"/>
      <c r="P20" s="17">
        <f>E20+F20+G20+H20+I20+J20+K20+L20+M20+N20</f>
        <v>74</v>
      </c>
      <c r="Q20" s="16"/>
      <c r="R20" s="17">
        <v>88</v>
      </c>
      <c r="S20" s="16"/>
      <c r="T20" s="17">
        <f>((AVERAGE(E20:N20)*10)-R20)</f>
        <v>-14</v>
      </c>
      <c r="U20" s="16"/>
      <c r="V20" s="17">
        <f>IF($E20=10,1,0)+IF($F20=10,1,0)+IF($G20=10,1,0)+IF($H20=10,1,0)+IF($I20=10,1,0)+IF($J20=10,1,0)+IF($K20=10,1,0)+IF($L20=10,1,0)+IF($M20=10,1,0)+IF($N20=10,1,0)</f>
        <v>4</v>
      </c>
      <c r="W20" s="16"/>
      <c r="X20" s="16"/>
      <c r="Y20" s="5"/>
    </row>
    <row r="21" spans="1:25" s="1" customFormat="1" ht="26.15" customHeight="1" x14ac:dyDescent="0.55000000000000004">
      <c r="A21" s="2"/>
      <c r="B21" s="17">
        <f>B20+1</f>
        <v>15</v>
      </c>
      <c r="C21" s="124" t="s">
        <v>37</v>
      </c>
      <c r="D21" s="111"/>
      <c r="E21" s="130">
        <v>6</v>
      </c>
      <c r="F21" s="130">
        <v>7</v>
      </c>
      <c r="G21" s="130">
        <v>3</v>
      </c>
      <c r="H21" s="130">
        <v>6</v>
      </c>
      <c r="I21" s="130">
        <v>10</v>
      </c>
      <c r="J21" s="130">
        <v>10</v>
      </c>
      <c r="K21" s="130">
        <v>10</v>
      </c>
      <c r="L21" s="130">
        <v>6</v>
      </c>
      <c r="M21" s="130">
        <v>6</v>
      </c>
      <c r="N21" s="130">
        <v>10</v>
      </c>
      <c r="O21" s="8"/>
      <c r="P21" s="17">
        <f>E21+F21+G21+H21+I21+J21+K21+L21+M21+N21</f>
        <v>74</v>
      </c>
      <c r="Q21" s="16"/>
      <c r="R21" s="17">
        <v>80</v>
      </c>
      <c r="S21" s="16"/>
      <c r="T21" s="17">
        <f>((AVERAGE(E21:N21)*10)-R21)</f>
        <v>-6</v>
      </c>
      <c r="U21" s="16"/>
      <c r="V21" s="17">
        <f>IF($E21=10,1,0)+IF($F21=10,1,0)+IF($G21=10,1,0)+IF($H21=10,1,0)+IF($I21=10,1,0)+IF($J21=10,1,0)+IF($K21=10,1,0)+IF($L21=10,1,0)+IF($M21=10,1,0)+IF($N21=10,1,0)</f>
        <v>4</v>
      </c>
      <c r="W21" s="16"/>
      <c r="X21" s="16"/>
      <c r="Y21" s="5"/>
    </row>
    <row r="22" spans="1:25" s="1" customFormat="1" ht="26.15" customHeight="1" x14ac:dyDescent="0.55000000000000004">
      <c r="A22" s="2"/>
      <c r="B22" s="17">
        <f>B21+1</f>
        <v>16</v>
      </c>
      <c r="C22" s="125" t="s">
        <v>19</v>
      </c>
      <c r="D22" s="111"/>
      <c r="E22" s="130">
        <v>6</v>
      </c>
      <c r="F22" s="130">
        <v>10</v>
      </c>
      <c r="G22" s="130">
        <v>5</v>
      </c>
      <c r="H22" s="130">
        <v>10</v>
      </c>
      <c r="I22" s="130">
        <v>6</v>
      </c>
      <c r="J22" s="130">
        <v>6</v>
      </c>
      <c r="K22" s="130">
        <v>6</v>
      </c>
      <c r="L22" s="130">
        <v>10</v>
      </c>
      <c r="M22" s="130">
        <v>10</v>
      </c>
      <c r="N22" s="130">
        <v>5</v>
      </c>
      <c r="O22" s="8"/>
      <c r="P22" s="17">
        <f>E22+F22+G22+H22+I22+J22+K22+L22+M22+N22</f>
        <v>74</v>
      </c>
      <c r="Q22" s="16"/>
      <c r="R22" s="17">
        <v>82</v>
      </c>
      <c r="S22" s="16"/>
      <c r="T22" s="17">
        <f>((AVERAGE(E22:N22)*10)-R22)</f>
        <v>-8</v>
      </c>
      <c r="U22" s="16"/>
      <c r="V22" s="17">
        <f>IF($E22=10,1,0)+IF($F22=10,1,0)+IF($G22=10,1,0)+IF($H22=10,1,0)+IF($I22=10,1,0)+IF($J22=10,1,0)+IF($K22=10,1,0)+IF($L22=10,1,0)+IF($M22=10,1,0)+IF($N22=10,1,0)</f>
        <v>4</v>
      </c>
      <c r="W22" s="16"/>
      <c r="X22" s="16"/>
      <c r="Y22" s="5"/>
    </row>
    <row r="23" spans="1:25" s="1" customFormat="1" ht="26.15" customHeight="1" x14ac:dyDescent="0.55000000000000004">
      <c r="A23" s="2"/>
      <c r="B23" s="17">
        <f>B22+1</f>
        <v>17</v>
      </c>
      <c r="C23" s="124" t="s">
        <v>86</v>
      </c>
      <c r="D23" s="111"/>
      <c r="E23" s="130">
        <v>10</v>
      </c>
      <c r="F23" s="130">
        <v>6</v>
      </c>
      <c r="G23" s="130">
        <v>7</v>
      </c>
      <c r="H23" s="130">
        <v>1</v>
      </c>
      <c r="I23" s="130">
        <v>10</v>
      </c>
      <c r="J23" s="130">
        <v>7</v>
      </c>
      <c r="K23" s="130">
        <v>6</v>
      </c>
      <c r="L23" s="130">
        <v>10</v>
      </c>
      <c r="M23" s="130">
        <v>10</v>
      </c>
      <c r="N23" s="130">
        <v>5</v>
      </c>
      <c r="O23" s="8"/>
      <c r="P23" s="17">
        <f>E23+F23+G23+H23+I23+J23+K23+L23+M23+N23</f>
        <v>72</v>
      </c>
      <c r="Q23" s="16"/>
      <c r="R23" s="17">
        <v>73</v>
      </c>
      <c r="S23" s="16"/>
      <c r="T23" s="17">
        <f>((AVERAGE(E23:N23)*10)-R23)</f>
        <v>-1</v>
      </c>
      <c r="U23" s="16"/>
      <c r="V23" s="17">
        <f>IF($E23=10,1,0)+IF($F23=10,1,0)+IF($G23=10,1,0)+IF($H23=10,1,0)+IF($I23=10,1,0)+IF($J23=10,1,0)+IF($K23=10,1,0)+IF($L23=10,1,0)+IF($M23=10,1,0)+IF($N23=10,1,0)</f>
        <v>4</v>
      </c>
      <c r="W23" s="16"/>
      <c r="X23" s="16"/>
      <c r="Y23" s="5"/>
    </row>
    <row r="24" spans="1:25" s="1" customFormat="1" ht="26.15" customHeight="1" x14ac:dyDescent="0.55000000000000004">
      <c r="A24" s="2"/>
      <c r="B24" s="17">
        <f>B23+1</f>
        <v>18</v>
      </c>
      <c r="C24" s="124" t="s">
        <v>104</v>
      </c>
      <c r="D24" s="111"/>
      <c r="E24" s="130">
        <v>10</v>
      </c>
      <c r="F24" s="130">
        <v>5</v>
      </c>
      <c r="G24" s="130">
        <v>10</v>
      </c>
      <c r="H24" s="130">
        <v>2</v>
      </c>
      <c r="I24" s="130">
        <v>10</v>
      </c>
      <c r="J24" s="130">
        <v>7</v>
      </c>
      <c r="K24" s="130">
        <v>10</v>
      </c>
      <c r="L24" s="130">
        <v>6</v>
      </c>
      <c r="M24" s="130">
        <v>5</v>
      </c>
      <c r="N24" s="18">
        <v>6</v>
      </c>
      <c r="O24" s="8"/>
      <c r="P24" s="17">
        <f>E24+F24+G24+H24+I24+J24+K24+L24+M24+N24</f>
        <v>71</v>
      </c>
      <c r="Q24" s="16"/>
      <c r="R24" s="17">
        <v>86</v>
      </c>
      <c r="S24" s="16"/>
      <c r="T24" s="17">
        <f>((AVERAGE(E24:N24)*10)-R24)</f>
        <v>-15</v>
      </c>
      <c r="U24" s="16"/>
      <c r="V24" s="17">
        <f>IF($E24=10,1,0)+IF($F24=10,1,0)+IF($G24=10,1,0)+IF($H24=10,1,0)+IF($I24=10,1,0)+IF($J24=10,1,0)+IF($K24=10,1,0)+IF($L24=10,1,0)+IF($M24=10,1,0)+IF($N24=10,1,0)</f>
        <v>4</v>
      </c>
      <c r="W24" s="16"/>
      <c r="X24" s="16"/>
      <c r="Y24" s="5"/>
    </row>
    <row r="25" spans="1:25" s="1" customFormat="1" ht="26.15" customHeight="1" x14ac:dyDescent="0.55000000000000004">
      <c r="A25" s="2"/>
      <c r="B25" s="17">
        <f>B24+1</f>
        <v>19</v>
      </c>
      <c r="C25" s="124" t="s">
        <v>101</v>
      </c>
      <c r="D25" s="111"/>
      <c r="E25" s="130">
        <v>6</v>
      </c>
      <c r="F25" s="130">
        <v>4</v>
      </c>
      <c r="G25" s="130">
        <v>10</v>
      </c>
      <c r="H25" s="130">
        <v>10</v>
      </c>
      <c r="I25" s="130">
        <v>10</v>
      </c>
      <c r="J25" s="130">
        <v>6</v>
      </c>
      <c r="K25" s="130">
        <v>4</v>
      </c>
      <c r="L25" s="130">
        <v>3</v>
      </c>
      <c r="M25" s="130">
        <v>10</v>
      </c>
      <c r="N25" s="130">
        <v>2</v>
      </c>
      <c r="O25" s="8"/>
      <c r="P25" s="17">
        <f>E25+F25+G25+H25+I25+J25+K25+L25+M25+N25</f>
        <v>65</v>
      </c>
      <c r="Q25" s="16"/>
      <c r="R25" s="17">
        <v>71</v>
      </c>
      <c r="S25" s="16"/>
      <c r="T25" s="17">
        <f>((AVERAGE(E25:N25)*10)-R25)</f>
        <v>-6</v>
      </c>
      <c r="U25" s="16"/>
      <c r="V25" s="17">
        <f>IF($E25=10,1,0)+IF($F25=10,1,0)+IF($G25=10,1,0)+IF($H25=10,1,0)+IF($I25=10,1,0)+IF($J25=10,1,0)+IF($K25=10,1,0)+IF($L25=10,1,0)+IF($M25=10,1,0)+IF($N25=10,1,0)</f>
        <v>4</v>
      </c>
      <c r="W25" s="16"/>
      <c r="X25" s="16"/>
      <c r="Y25" s="5"/>
    </row>
    <row r="26" spans="1:25" s="1" customFormat="1" ht="26.15" customHeight="1" x14ac:dyDescent="0.55000000000000004">
      <c r="A26" s="2"/>
      <c r="B26" s="17">
        <f>B25+1</f>
        <v>20</v>
      </c>
      <c r="C26" s="124" t="s">
        <v>87</v>
      </c>
      <c r="D26" s="111"/>
      <c r="E26" s="130">
        <v>1</v>
      </c>
      <c r="F26" s="130">
        <v>10</v>
      </c>
      <c r="G26" s="130">
        <v>6</v>
      </c>
      <c r="H26" s="130">
        <v>10</v>
      </c>
      <c r="I26" s="130">
        <v>7</v>
      </c>
      <c r="J26" s="130">
        <v>5</v>
      </c>
      <c r="K26" s="130">
        <v>7</v>
      </c>
      <c r="L26" s="130">
        <v>1</v>
      </c>
      <c r="M26" s="130">
        <v>6</v>
      </c>
      <c r="N26" s="130">
        <v>7</v>
      </c>
      <c r="O26" s="8"/>
      <c r="P26" s="17">
        <f>E26+F26+G26+H26+I26+J26+K26+L26+M26+N26</f>
        <v>60</v>
      </c>
      <c r="Q26" s="16"/>
      <c r="R26" s="17">
        <v>68</v>
      </c>
      <c r="S26" s="16"/>
      <c r="T26" s="17">
        <f>((AVERAGE(E26:N26)*10)-R26)</f>
        <v>-8</v>
      </c>
      <c r="U26" s="16"/>
      <c r="V26" s="17">
        <f>IF($E26=10,1,0)+IF($F26=10,1,0)+IF($G26=10,1,0)+IF($H26=10,1,0)+IF($I26=10,1,0)+IF($J26=10,1,0)+IF($K26=10,1,0)+IF($L26=10,1,0)+IF($M26=10,1,0)+IF($N26=10,1,0)</f>
        <v>2</v>
      </c>
      <c r="W26" s="16"/>
      <c r="X26" s="16"/>
      <c r="Y26" s="5"/>
    </row>
    <row r="27" spans="1:25" s="1" customFormat="1" ht="26.15" customHeight="1" x14ac:dyDescent="0.55000000000000004">
      <c r="A27" s="2"/>
      <c r="B27" s="17">
        <f>B26+1</f>
        <v>21</v>
      </c>
      <c r="C27" s="112" t="s">
        <v>25</v>
      </c>
      <c r="D27" s="111"/>
      <c r="E27" s="130">
        <v>5</v>
      </c>
      <c r="F27" s="130">
        <v>10</v>
      </c>
      <c r="G27" s="130">
        <v>4</v>
      </c>
      <c r="H27" s="130">
        <v>7</v>
      </c>
      <c r="I27" s="130">
        <v>6</v>
      </c>
      <c r="J27" s="130">
        <v>4</v>
      </c>
      <c r="K27" s="130">
        <v>6</v>
      </c>
      <c r="L27" s="130">
        <v>10</v>
      </c>
      <c r="M27" s="18">
        <v>1</v>
      </c>
      <c r="N27" s="130">
        <v>6</v>
      </c>
      <c r="O27" s="8"/>
      <c r="P27" s="17">
        <f>E27+F27+G27+H27+I27+J27+K27+L27+M27+N27</f>
        <v>59</v>
      </c>
      <c r="Q27" s="16"/>
      <c r="R27" s="17">
        <v>65</v>
      </c>
      <c r="S27" s="16"/>
      <c r="T27" s="17">
        <f>((AVERAGE(E27:N27)*10)-R27)</f>
        <v>-6</v>
      </c>
      <c r="U27" s="16"/>
      <c r="V27" s="17">
        <f>IF($E27=10,1,0)+IF($F27=10,1,0)+IF($G27=10,1,0)+IF($H27=10,1,0)+IF($I27=10,1,0)+IF($J27=10,1,0)+IF($K27=10,1,0)+IF($L27=10,1,0)+IF($M27=10,1,0)+IF($N27=10,1,0)</f>
        <v>2</v>
      </c>
      <c r="W27" s="16"/>
      <c r="X27" s="16"/>
      <c r="Y27" s="5"/>
    </row>
    <row r="28" spans="1:25" s="1" customFormat="1" ht="26.15" customHeight="1" x14ac:dyDescent="0.55000000000000004">
      <c r="A28" s="2"/>
      <c r="B28" s="17">
        <f>B27+1</f>
        <v>22</v>
      </c>
      <c r="C28" s="124" t="s">
        <v>73</v>
      </c>
      <c r="D28" s="111"/>
      <c r="E28" s="130">
        <v>10</v>
      </c>
      <c r="F28" s="130">
        <v>7</v>
      </c>
      <c r="G28" s="130">
        <v>6</v>
      </c>
      <c r="H28" s="130">
        <v>0</v>
      </c>
      <c r="I28" s="130">
        <v>5</v>
      </c>
      <c r="J28" s="130">
        <v>5</v>
      </c>
      <c r="K28" s="130">
        <v>4</v>
      </c>
      <c r="L28" s="130">
        <v>10</v>
      </c>
      <c r="M28" s="130">
        <v>6</v>
      </c>
      <c r="N28" s="130">
        <v>6</v>
      </c>
      <c r="O28" s="8"/>
      <c r="P28" s="17">
        <f>E28+F28+G28+H28+I28+J28+K28+L28+M28+N28</f>
        <v>59</v>
      </c>
      <c r="Q28" s="16"/>
      <c r="R28" s="17">
        <v>74</v>
      </c>
      <c r="S28" s="16"/>
      <c r="T28" s="17">
        <f>((AVERAGE(E28:N28)*10)-R28)</f>
        <v>-15</v>
      </c>
      <c r="U28" s="16"/>
      <c r="V28" s="17">
        <f>IF($E28=10,1,0)+IF($F28=10,1,0)+IF($G28=10,1,0)+IF($H28=10,1,0)+IF($I28=10,1,0)+IF($J28=10,1,0)+IF($K28=10,1,0)+IF($L28=10,1,0)+IF($M28=10,1,0)+IF($N28=10,1,0)</f>
        <v>2</v>
      </c>
      <c r="W28" s="16"/>
      <c r="Y28" s="5"/>
    </row>
    <row r="29" spans="1:25" s="1" customFormat="1" ht="26.15" customHeight="1" x14ac:dyDescent="0.55000000000000004">
      <c r="A29" s="2"/>
      <c r="B29" s="17">
        <f>B28+1</f>
        <v>23</v>
      </c>
      <c r="C29" s="124" t="s">
        <v>107</v>
      </c>
      <c r="D29" s="111"/>
      <c r="E29" s="130">
        <v>5</v>
      </c>
      <c r="F29" s="130">
        <v>7</v>
      </c>
      <c r="G29" s="130">
        <v>7</v>
      </c>
      <c r="H29" s="130">
        <v>2</v>
      </c>
      <c r="I29" s="130">
        <v>1</v>
      </c>
      <c r="J29" s="130">
        <v>5</v>
      </c>
      <c r="K29" s="130">
        <v>6</v>
      </c>
      <c r="L29" s="130">
        <v>10</v>
      </c>
      <c r="M29" s="130">
        <v>7</v>
      </c>
      <c r="N29" s="130">
        <v>4</v>
      </c>
      <c r="O29" s="8"/>
      <c r="P29" s="17">
        <f>E29+F29+G29+H29+I29+J29+K29+L29+M29+N29</f>
        <v>54</v>
      </c>
      <c r="Q29" s="16"/>
      <c r="R29" s="17">
        <v>59</v>
      </c>
      <c r="S29" s="16"/>
      <c r="T29" s="17">
        <f>((AVERAGE(E29:N29)*10)-R29)</f>
        <v>-5</v>
      </c>
      <c r="U29" s="16"/>
      <c r="V29" s="17">
        <f>IF($E29=10,1,0)+IF($F29=10,1,0)+IF($G29=10,1,0)+IF($H29=10,1,0)+IF($I29=10,1,0)+IF($J29=10,1,0)+IF($K29=10,1,0)+IF($L29=10,1,0)+IF($M29=10,1,0)+IF($N29=10,1,0)</f>
        <v>1</v>
      </c>
      <c r="W29" s="16"/>
      <c r="Y29" s="5"/>
    </row>
    <row r="30" spans="1:25" s="1" customFormat="1" ht="26.15" customHeight="1" x14ac:dyDescent="0.55000000000000004">
      <c r="A30" s="2"/>
      <c r="B30" s="17">
        <f>B29+1</f>
        <v>24</v>
      </c>
      <c r="C30" s="112" t="s">
        <v>24</v>
      </c>
      <c r="D30" s="111"/>
      <c r="E30" s="130">
        <v>2</v>
      </c>
      <c r="F30" s="130">
        <v>6</v>
      </c>
      <c r="G30" s="130">
        <v>5</v>
      </c>
      <c r="H30" s="130">
        <v>3</v>
      </c>
      <c r="I30" s="130">
        <v>3</v>
      </c>
      <c r="J30" s="130">
        <v>5</v>
      </c>
      <c r="K30" s="130">
        <v>3</v>
      </c>
      <c r="L30" s="130">
        <v>7</v>
      </c>
      <c r="M30" s="130">
        <v>10</v>
      </c>
      <c r="N30" s="130">
        <v>4</v>
      </c>
      <c r="O30" s="8"/>
      <c r="P30" s="17">
        <f>E30+F30+G30+H30+I30+J30+K30+L30+M30+N30</f>
        <v>48</v>
      </c>
      <c r="Q30" s="16"/>
      <c r="R30" s="17">
        <v>72</v>
      </c>
      <c r="S30" s="16"/>
      <c r="T30" s="17">
        <f>((AVERAGE(E30:N30)*10)-R30)</f>
        <v>-24</v>
      </c>
      <c r="U30" s="16"/>
      <c r="V30" s="17">
        <f>IF($E30=10,1,0)+IF($F30=10,1,0)+IF($G30=10,1,0)+IF($H30=10,1,0)+IF($I30=10,1,0)+IF($J30=10,1,0)+IF($K30=10,1,0)+IF($L30=10,1,0)+IF($M30=10,1,0)+IF($N30=10,1,0)</f>
        <v>1</v>
      </c>
      <c r="W30" s="16"/>
      <c r="X30" s="16"/>
      <c r="Y30" s="5"/>
    </row>
    <row r="31" spans="1:25" s="1" customFormat="1" ht="26.15" customHeight="1" x14ac:dyDescent="0.55000000000000004">
      <c r="A31" s="2"/>
      <c r="B31" s="17">
        <f t="shared" ref="B30:B35" si="0">B30+1</f>
        <v>25</v>
      </c>
      <c r="C31" s="112"/>
      <c r="D31" s="111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8"/>
      <c r="P31" s="17">
        <f t="shared" ref="P8:P36" si="1">E31+F31+G31+H31+I31+J31+K31+L31+M31+N31</f>
        <v>0</v>
      </c>
      <c r="Q31" s="16"/>
      <c r="R31" s="17"/>
      <c r="S31" s="16"/>
      <c r="T31" s="17" t="e">
        <f t="shared" ref="T30:T35" si="2">((AVERAGE(E31:N31)*10)-R31)</f>
        <v>#DIV/0!</v>
      </c>
      <c r="U31" s="16"/>
      <c r="V31" s="17">
        <f t="shared" ref="V7:V36" si="3">IF($E31=10,1,0)+IF($F31=10,1,0)+IF($G31=10,1,0)+IF($H31=10,1,0)+IF($I31=10,1,0)+IF($J31=10,1,0)+IF($K31=10,1,0)+IF($L31=10,1,0)+IF($M31=10,1,0)+IF($N31=10,1,0)</f>
        <v>0</v>
      </c>
      <c r="W31" s="16"/>
      <c r="X31" s="16"/>
      <c r="Y31" s="5"/>
    </row>
    <row r="32" spans="1:25" s="1" customFormat="1" ht="26.15" customHeight="1" x14ac:dyDescent="0.55000000000000004">
      <c r="A32" s="2"/>
      <c r="B32" s="17">
        <f t="shared" si="0"/>
        <v>26</v>
      </c>
      <c r="C32" s="112"/>
      <c r="D32" s="111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8"/>
      <c r="P32" s="17">
        <f t="shared" si="1"/>
        <v>0</v>
      </c>
      <c r="Q32" s="16"/>
      <c r="R32" s="17"/>
      <c r="S32" s="16"/>
      <c r="T32" s="17" t="e">
        <f t="shared" si="2"/>
        <v>#DIV/0!</v>
      </c>
      <c r="U32" s="16"/>
      <c r="V32" s="17">
        <f t="shared" si="3"/>
        <v>0</v>
      </c>
      <c r="W32" s="16"/>
      <c r="X32" s="16"/>
      <c r="Y32" s="5"/>
    </row>
    <row r="33" spans="1:25" s="1" customFormat="1" ht="26.15" customHeight="1" x14ac:dyDescent="0.55000000000000004">
      <c r="A33" s="2"/>
      <c r="B33" s="17">
        <f t="shared" si="0"/>
        <v>27</v>
      </c>
      <c r="C33" s="112"/>
      <c r="D33" s="111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8"/>
      <c r="P33" s="17">
        <f t="shared" si="1"/>
        <v>0</v>
      </c>
      <c r="Q33" s="16"/>
      <c r="R33" s="17"/>
      <c r="S33" s="16"/>
      <c r="T33" s="17" t="e">
        <f t="shared" si="2"/>
        <v>#DIV/0!</v>
      </c>
      <c r="U33" s="16"/>
      <c r="V33" s="17">
        <f t="shared" si="3"/>
        <v>0</v>
      </c>
      <c r="W33" s="16"/>
      <c r="X33" s="16"/>
      <c r="Y33" s="5"/>
    </row>
    <row r="34" spans="1:25" s="1" customFormat="1" ht="26.15" customHeight="1" x14ac:dyDescent="0.55000000000000004">
      <c r="A34" s="2"/>
      <c r="B34" s="17">
        <f t="shared" si="0"/>
        <v>28</v>
      </c>
      <c r="C34" s="112"/>
      <c r="D34" s="111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8"/>
      <c r="P34" s="17">
        <f t="shared" si="1"/>
        <v>0</v>
      </c>
      <c r="Q34" s="16"/>
      <c r="R34" s="17"/>
      <c r="S34" s="16"/>
      <c r="T34" s="17" t="e">
        <f t="shared" si="2"/>
        <v>#DIV/0!</v>
      </c>
      <c r="U34" s="16"/>
      <c r="V34" s="17">
        <f t="shared" si="3"/>
        <v>0</v>
      </c>
      <c r="W34" s="16"/>
      <c r="X34" s="16"/>
      <c r="Y34" s="5"/>
    </row>
    <row r="35" spans="1:25" s="1" customFormat="1" ht="26.15" customHeight="1" x14ac:dyDescent="0.55000000000000004">
      <c r="A35" s="2"/>
      <c r="B35" s="17">
        <f t="shared" si="0"/>
        <v>29</v>
      </c>
      <c r="C35" s="112"/>
      <c r="D35" s="111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8"/>
      <c r="P35" s="17">
        <f t="shared" si="1"/>
        <v>0</v>
      </c>
      <c r="Q35" s="16"/>
      <c r="R35" s="17"/>
      <c r="S35" s="16"/>
      <c r="T35" s="17" t="e">
        <f t="shared" si="2"/>
        <v>#DIV/0!</v>
      </c>
      <c r="U35" s="16"/>
      <c r="V35" s="17">
        <f t="shared" si="3"/>
        <v>0</v>
      </c>
      <c r="W35" s="16"/>
      <c r="X35" s="16"/>
      <c r="Y35" s="5"/>
    </row>
    <row r="36" spans="1:25" s="1" customFormat="1" ht="26.15" customHeight="1" x14ac:dyDescent="0.55000000000000004">
      <c r="A36" s="2"/>
      <c r="B36" s="17">
        <f t="shared" ref="B36" si="4">B35+1</f>
        <v>30</v>
      </c>
      <c r="C36" s="112"/>
      <c r="D36" s="111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8"/>
      <c r="P36" s="17">
        <f t="shared" si="1"/>
        <v>0</v>
      </c>
      <c r="Q36" s="16"/>
      <c r="R36" s="17"/>
      <c r="S36" s="16"/>
      <c r="T36" s="17" t="e">
        <f t="shared" ref="T36" si="5">((AVERAGE(E36:N36)*10)-R36)</f>
        <v>#DIV/0!</v>
      </c>
      <c r="U36" s="16"/>
      <c r="V36" s="17">
        <f t="shared" si="3"/>
        <v>0</v>
      </c>
      <c r="W36" s="16"/>
      <c r="X36" s="16"/>
      <c r="Y36" s="5"/>
    </row>
    <row r="37" spans="1:25" x14ac:dyDescent="0.55000000000000004">
      <c r="C37" s="68" t="s">
        <v>77</v>
      </c>
    </row>
    <row r="38" spans="1:25" x14ac:dyDescent="0.55000000000000004">
      <c r="C38" s="68" t="s">
        <v>83</v>
      </c>
    </row>
    <row r="39" spans="1:25" x14ac:dyDescent="0.55000000000000004">
      <c r="C39" s="129" t="s">
        <v>114</v>
      </c>
    </row>
  </sheetData>
  <sheetProtection selectLockedCells="1"/>
  <sortState xmlns:xlrd2="http://schemas.microsoft.com/office/spreadsheetml/2017/richdata2" ref="A7:Z30">
    <sortCondition descending="1" ref="P7:P30"/>
  </sortState>
  <pageMargins left="0.19685039370078741" right="0.23622047244094491" top="0" bottom="0" header="0.31496062992125984" footer="0.31496062992125984"/>
  <pageSetup scale="65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D2:E42"/>
  <sheetViews>
    <sheetView zoomScale="60" zoomScaleNormal="60" workbookViewId="0">
      <selection activeCell="E9" sqref="E9"/>
    </sheetView>
  </sheetViews>
  <sheetFormatPr baseColWidth="10" defaultRowHeight="33.5" x14ac:dyDescent="0.75"/>
  <cols>
    <col min="4" max="4" width="15.81640625" style="48" customWidth="1"/>
    <col min="5" max="5" width="72.81640625" style="115" bestFit="1" customWidth="1"/>
  </cols>
  <sheetData>
    <row r="2" spans="4:5" x14ac:dyDescent="0.75">
      <c r="D2" s="47" t="s">
        <v>1</v>
      </c>
    </row>
    <row r="3" spans="4:5" ht="13.5" customHeight="1" x14ac:dyDescent="0.75"/>
    <row r="4" spans="4:5" x14ac:dyDescent="0.75">
      <c r="E4" s="119" t="str">
        <f>'2026-02-04'!P2</f>
        <v>4 FÉVRIER 2026</v>
      </c>
    </row>
    <row r="5" spans="4:5" ht="13.5" customHeight="1" x14ac:dyDescent="0.75"/>
    <row r="6" spans="4:5" ht="13.5" customHeight="1" x14ac:dyDescent="0.75"/>
    <row r="7" spans="4:5" s="50" customFormat="1" x14ac:dyDescent="0.75">
      <c r="D7" s="49" t="s">
        <v>6</v>
      </c>
      <c r="E7" s="116" t="s">
        <v>7</v>
      </c>
    </row>
    <row r="8" spans="4:5" s="34" customFormat="1" ht="17.25" customHeight="1" x14ac:dyDescent="0.75">
      <c r="D8" s="48"/>
      <c r="E8" s="117"/>
    </row>
    <row r="9" spans="4:5" s="19" customFormat="1" x14ac:dyDescent="0.75">
      <c r="D9" s="48">
        <f>D8+1</f>
        <v>1</v>
      </c>
      <c r="E9" s="114" t="s">
        <v>25</v>
      </c>
    </row>
    <row r="10" spans="4:5" s="19" customFormat="1" x14ac:dyDescent="0.75">
      <c r="D10" s="48">
        <f t="shared" ref="D10:D38" si="0">D9+1</f>
        <v>2</v>
      </c>
      <c r="E10" s="114" t="str">
        <f>'2026-02-04'!C8</f>
        <v>JACQUES ARSENAULT</v>
      </c>
    </row>
    <row r="11" spans="4:5" s="19" customFormat="1" x14ac:dyDescent="0.75">
      <c r="D11" s="48">
        <f t="shared" si="0"/>
        <v>3</v>
      </c>
      <c r="E11" s="114" t="str">
        <f>'2026-02-04'!C9</f>
        <v>PATRICE THEBERGE</v>
      </c>
    </row>
    <row r="12" spans="4:5" s="19" customFormat="1" x14ac:dyDescent="0.75">
      <c r="D12" s="48">
        <f t="shared" si="0"/>
        <v>4</v>
      </c>
      <c r="E12" s="114" t="str">
        <f>'2026-02-04'!C10</f>
        <v>FREDERIC NELSON</v>
      </c>
    </row>
    <row r="13" spans="4:5" s="19" customFormat="1" x14ac:dyDescent="0.75">
      <c r="D13" s="48">
        <f t="shared" si="0"/>
        <v>5</v>
      </c>
      <c r="E13" s="114" t="str">
        <f>'2026-02-04'!C11</f>
        <v>ADOLPHE LAPOINTE</v>
      </c>
    </row>
    <row r="14" spans="4:5" s="19" customFormat="1" x14ac:dyDescent="0.75">
      <c r="D14" s="48">
        <f t="shared" si="0"/>
        <v>6</v>
      </c>
      <c r="E14" s="114" t="str">
        <f>'2026-02-04'!C12</f>
        <v>ROGER AUCLAIR</v>
      </c>
    </row>
    <row r="15" spans="4:5" s="19" customFormat="1" x14ac:dyDescent="0.75">
      <c r="D15" s="48">
        <f t="shared" si="0"/>
        <v>7</v>
      </c>
      <c r="E15" s="114" t="str">
        <f>'2026-02-04'!C13</f>
        <v>MICHEL NADEAU</v>
      </c>
    </row>
    <row r="16" spans="4:5" s="19" customFormat="1" x14ac:dyDescent="0.75">
      <c r="D16" s="48">
        <f t="shared" si="0"/>
        <v>8</v>
      </c>
      <c r="E16" s="114" t="str">
        <f>'2026-02-04'!C14</f>
        <v>CLAUDE DESCHENES</v>
      </c>
    </row>
    <row r="17" spans="4:5" s="19" customFormat="1" x14ac:dyDescent="0.75">
      <c r="D17" s="48">
        <f t="shared" si="0"/>
        <v>9</v>
      </c>
      <c r="E17" s="114" t="str">
        <f>'2026-02-04'!C15</f>
        <v>GILLES DION</v>
      </c>
    </row>
    <row r="18" spans="4:5" s="19" customFormat="1" x14ac:dyDescent="0.75">
      <c r="D18" s="48">
        <f t="shared" si="0"/>
        <v>10</v>
      </c>
      <c r="E18" s="114" t="str">
        <f>'2026-02-04'!C16</f>
        <v>CLAUDE MIGNEAULT</v>
      </c>
    </row>
    <row r="19" spans="4:5" s="19" customFormat="1" x14ac:dyDescent="0.75">
      <c r="D19" s="48">
        <f t="shared" si="0"/>
        <v>11</v>
      </c>
      <c r="E19" s="114" t="str">
        <f>'2026-02-04'!C17</f>
        <v>VINCE BUSQUE</v>
      </c>
    </row>
    <row r="20" spans="4:5" s="19" customFormat="1" x14ac:dyDescent="0.75">
      <c r="D20" s="48">
        <f t="shared" si="0"/>
        <v>12</v>
      </c>
      <c r="E20" s="114" t="str">
        <f>'2026-02-04'!C18</f>
        <v>YVON PATRY</v>
      </c>
    </row>
    <row r="21" spans="4:5" s="19" customFormat="1" x14ac:dyDescent="0.75">
      <c r="D21" s="48">
        <f t="shared" si="0"/>
        <v>13</v>
      </c>
      <c r="E21" s="114" t="str">
        <f>'2026-02-04'!C19</f>
        <v>AZARIAS VÉZINA</v>
      </c>
    </row>
    <row r="22" spans="4:5" s="19" customFormat="1" x14ac:dyDescent="0.75">
      <c r="D22" s="48">
        <f t="shared" si="0"/>
        <v>14</v>
      </c>
      <c r="E22" s="114" t="str">
        <f>'2026-02-04'!C20</f>
        <v>SERGE RAINVILLE</v>
      </c>
    </row>
    <row r="23" spans="4:5" s="19" customFormat="1" x14ac:dyDescent="0.75">
      <c r="D23" s="48">
        <f t="shared" si="0"/>
        <v>15</v>
      </c>
      <c r="E23" s="114" t="str">
        <f>'2026-02-04'!C21</f>
        <v>ALEXANDRA MIGNEAULT</v>
      </c>
    </row>
    <row r="24" spans="4:5" s="19" customFormat="1" x14ac:dyDescent="0.75">
      <c r="D24" s="48">
        <f t="shared" si="0"/>
        <v>16</v>
      </c>
      <c r="E24" s="114" t="str">
        <f>'2026-02-04'!C22</f>
        <v>ANDRE MCGEE</v>
      </c>
    </row>
    <row r="25" spans="4:5" s="19" customFormat="1" x14ac:dyDescent="0.75">
      <c r="D25" s="48">
        <f t="shared" si="0"/>
        <v>17</v>
      </c>
      <c r="E25" s="114" t="str">
        <f>'2026-02-04'!C23</f>
        <v>BOB LADOUCEUR</v>
      </c>
    </row>
    <row r="26" spans="4:5" s="19" customFormat="1" x14ac:dyDescent="0.75">
      <c r="D26" s="48">
        <f t="shared" si="0"/>
        <v>18</v>
      </c>
      <c r="E26" s="114" t="str">
        <f>'2026-02-04'!C24</f>
        <v>ALCIDE LEBEL</v>
      </c>
    </row>
    <row r="27" spans="4:5" s="19" customFormat="1" x14ac:dyDescent="0.75">
      <c r="D27" s="48">
        <f t="shared" si="0"/>
        <v>19</v>
      </c>
      <c r="E27" s="114" t="str">
        <f>'2026-02-04'!C25</f>
        <v>JEREMIE ANCTIL</v>
      </c>
    </row>
    <row r="28" spans="4:5" s="19" customFormat="1" x14ac:dyDescent="0.75">
      <c r="D28" s="48">
        <f t="shared" si="0"/>
        <v>20</v>
      </c>
      <c r="E28" s="114" t="str">
        <f>'2026-02-04'!C26</f>
        <v>JEAN BUJOLD</v>
      </c>
    </row>
    <row r="29" spans="4:5" s="19" customFormat="1" x14ac:dyDescent="0.75">
      <c r="D29" s="48">
        <f t="shared" si="0"/>
        <v>21</v>
      </c>
      <c r="E29" s="114" t="str">
        <f>'2026-02-04'!C27</f>
        <v>MICHEL DESMARAIS</v>
      </c>
    </row>
    <row r="30" spans="4:5" s="19" customFormat="1" x14ac:dyDescent="0.75">
      <c r="D30" s="48">
        <f t="shared" si="0"/>
        <v>22</v>
      </c>
      <c r="E30" s="114" t="str">
        <f>'2026-02-04'!C28</f>
        <v>GASTON TURCOTTE</v>
      </c>
    </row>
    <row r="31" spans="4:5" s="19" customFormat="1" x14ac:dyDescent="0.75">
      <c r="D31" s="48">
        <f t="shared" si="0"/>
        <v>23</v>
      </c>
      <c r="E31" s="114" t="str">
        <f>'2026-02-04'!C29</f>
        <v>RÉNALD GAGNÉ</v>
      </c>
    </row>
    <row r="32" spans="4:5" s="19" customFormat="1" x14ac:dyDescent="0.75">
      <c r="D32" s="48">
        <f t="shared" si="0"/>
        <v>24</v>
      </c>
      <c r="E32" s="114" t="str">
        <f>'2026-02-04'!C30</f>
        <v>MICHEL LACHANCE</v>
      </c>
    </row>
    <row r="33" spans="4:5" s="19" customFormat="1" x14ac:dyDescent="0.75">
      <c r="D33" s="48">
        <f t="shared" si="0"/>
        <v>25</v>
      </c>
      <c r="E33" s="114">
        <f>'2026-02-04'!C31</f>
        <v>0</v>
      </c>
    </row>
    <row r="34" spans="4:5" s="19" customFormat="1" x14ac:dyDescent="0.75">
      <c r="D34" s="48">
        <f t="shared" si="0"/>
        <v>26</v>
      </c>
      <c r="E34" s="114">
        <f>'2026-02-04'!C32</f>
        <v>0</v>
      </c>
    </row>
    <row r="35" spans="4:5" s="19" customFormat="1" x14ac:dyDescent="0.75">
      <c r="D35" s="48">
        <f t="shared" si="0"/>
        <v>27</v>
      </c>
      <c r="E35" s="114">
        <f>'2026-02-04'!C33</f>
        <v>0</v>
      </c>
    </row>
    <row r="36" spans="4:5" s="19" customFormat="1" x14ac:dyDescent="0.75">
      <c r="D36" s="48">
        <f t="shared" si="0"/>
        <v>28</v>
      </c>
      <c r="E36" s="114">
        <f>'2026-02-04'!C34</f>
        <v>0</v>
      </c>
    </row>
    <row r="37" spans="4:5" s="19" customFormat="1" x14ac:dyDescent="0.75">
      <c r="D37" s="48">
        <f t="shared" si="0"/>
        <v>29</v>
      </c>
      <c r="E37" s="114">
        <f>'2026-02-04'!C35</f>
        <v>0</v>
      </c>
    </row>
    <row r="38" spans="4:5" s="19" customFormat="1" x14ac:dyDescent="0.75">
      <c r="D38" s="48">
        <f t="shared" si="0"/>
        <v>30</v>
      </c>
      <c r="E38" s="114">
        <f>'2026-02-04'!C36</f>
        <v>0</v>
      </c>
    </row>
    <row r="39" spans="4:5" s="19" customFormat="1" x14ac:dyDescent="0.75">
      <c r="D39" s="48"/>
      <c r="E39" s="118"/>
    </row>
    <row r="40" spans="4:5" s="19" customFormat="1" x14ac:dyDescent="0.75">
      <c r="D40" s="48"/>
      <c r="E40" s="118"/>
    </row>
    <row r="41" spans="4:5" s="19" customFormat="1" x14ac:dyDescent="0.75">
      <c r="D41" s="48"/>
      <c r="E41" s="118"/>
    </row>
    <row r="42" spans="4:5" x14ac:dyDescent="0.75">
      <c r="E42" s="117"/>
    </row>
  </sheetData>
  <pageMargins left="0.39370078740157483" right="0" top="0.39370078740157483" bottom="0" header="0.31496062992125984" footer="0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02"/>
  <sheetViews>
    <sheetView topLeftCell="A12" zoomScale="80" zoomScaleNormal="80" workbookViewId="0">
      <selection activeCell="B16" sqref="B16"/>
    </sheetView>
  </sheetViews>
  <sheetFormatPr baseColWidth="10" defaultRowHeight="23.5" x14ac:dyDescent="0.55000000000000004"/>
  <cols>
    <col min="1" max="1" width="5" style="21" customWidth="1"/>
    <col min="2" max="2" width="38.54296875" style="63" bestFit="1" customWidth="1"/>
    <col min="3" max="3" width="3" style="23" customWidth="1"/>
    <col min="4" max="4" width="8" style="54" bestFit="1" customWidth="1"/>
    <col min="5" max="5" width="2.7265625" style="23" customWidth="1"/>
    <col min="6" max="6" width="6.7265625" style="21" customWidth="1"/>
    <col min="7" max="7" width="3.26953125" style="23" customWidth="1"/>
    <col min="8" max="17" width="5.81640625" style="24" customWidth="1"/>
    <col min="18" max="18" width="6.7265625" style="24" customWidth="1"/>
    <col min="19" max="31" width="5.81640625" style="24" customWidth="1"/>
    <col min="32" max="32" width="4.81640625" style="24" bestFit="1" customWidth="1"/>
    <col min="33" max="33" width="6.54296875" style="24" customWidth="1"/>
    <col min="34" max="35" width="5.81640625" style="24" customWidth="1"/>
    <col min="36" max="37" width="5.54296875" style="24" customWidth="1"/>
    <col min="38" max="38" width="5.81640625" style="24" customWidth="1"/>
    <col min="39" max="42" width="5.81640625" style="24" bestFit="1" customWidth="1"/>
    <col min="43" max="43" width="5.81640625" style="25" bestFit="1" customWidth="1"/>
    <col min="44" max="44" width="5.453125" customWidth="1"/>
    <col min="45" max="45" width="12" style="76" bestFit="1" customWidth="1"/>
  </cols>
  <sheetData>
    <row r="1" spans="1:45" x14ac:dyDescent="0.55000000000000004">
      <c r="AG1" s="26" t="s">
        <v>32</v>
      </c>
    </row>
    <row r="2" spans="1:45" ht="36" x14ac:dyDescent="0.8">
      <c r="AG2" s="7" t="s">
        <v>1</v>
      </c>
    </row>
    <row r="3" spans="1:45" ht="19.5" customHeight="1" x14ac:dyDescent="0.8">
      <c r="AG3" s="7"/>
    </row>
    <row r="4" spans="1:45" ht="13.5" customHeight="1" x14ac:dyDescent="0.55000000000000004"/>
    <row r="5" spans="1:45" s="20" customFormat="1" ht="110.25" customHeight="1" x14ac:dyDescent="0.55000000000000004">
      <c r="A5" s="27"/>
      <c r="B5" s="18" t="s">
        <v>7</v>
      </c>
      <c r="C5" s="6"/>
      <c r="D5" s="55" t="s">
        <v>34</v>
      </c>
      <c r="E5" s="6"/>
      <c r="F5" s="29" t="s">
        <v>33</v>
      </c>
      <c r="G5" s="6"/>
      <c r="H5" s="29">
        <f t="shared" ref="H5" si="0">I5+7</f>
        <v>46057</v>
      </c>
      <c r="I5" s="29">
        <f t="shared" ref="I5" si="1">J5+7</f>
        <v>46050</v>
      </c>
      <c r="J5" s="29">
        <f t="shared" ref="J5:AE5" si="2">K5+7</f>
        <v>46043</v>
      </c>
      <c r="K5" s="29">
        <f t="shared" si="2"/>
        <v>46036</v>
      </c>
      <c r="L5" s="29">
        <v>46029</v>
      </c>
      <c r="M5" s="103">
        <f t="shared" si="2"/>
        <v>46008</v>
      </c>
      <c r="N5" s="29">
        <f t="shared" si="2"/>
        <v>46001</v>
      </c>
      <c r="O5" s="29">
        <f t="shared" si="2"/>
        <v>45994</v>
      </c>
      <c r="P5" s="29">
        <f t="shared" si="2"/>
        <v>45987</v>
      </c>
      <c r="Q5" s="29">
        <f t="shared" si="2"/>
        <v>45980</v>
      </c>
      <c r="R5" s="29">
        <f t="shared" si="2"/>
        <v>45973</v>
      </c>
      <c r="S5" s="29">
        <f t="shared" si="2"/>
        <v>45966</v>
      </c>
      <c r="T5" s="29">
        <f t="shared" si="2"/>
        <v>45959</v>
      </c>
      <c r="U5" s="29">
        <f t="shared" si="2"/>
        <v>45952</v>
      </c>
      <c r="V5" s="29">
        <f t="shared" si="2"/>
        <v>45945</v>
      </c>
      <c r="W5" s="29">
        <f t="shared" si="2"/>
        <v>45938</v>
      </c>
      <c r="X5" s="29">
        <f t="shared" si="2"/>
        <v>45931</v>
      </c>
      <c r="Y5" s="29">
        <f t="shared" si="2"/>
        <v>45924</v>
      </c>
      <c r="Z5" s="29">
        <f t="shared" si="2"/>
        <v>45917</v>
      </c>
      <c r="AA5" s="29">
        <f t="shared" si="2"/>
        <v>45910</v>
      </c>
      <c r="AB5" s="95">
        <f t="shared" si="2"/>
        <v>45903</v>
      </c>
      <c r="AC5" s="93">
        <f t="shared" si="2"/>
        <v>45896</v>
      </c>
      <c r="AD5" s="29">
        <f t="shared" si="2"/>
        <v>45889</v>
      </c>
      <c r="AE5" s="29">
        <f t="shared" si="2"/>
        <v>45882</v>
      </c>
      <c r="AF5" s="29">
        <f>AG5+14</f>
        <v>45875</v>
      </c>
      <c r="AG5" s="29">
        <f t="shared" ref="AG5:AP5" si="3">AH5+7</f>
        <v>45861</v>
      </c>
      <c r="AH5" s="29">
        <f t="shared" si="3"/>
        <v>45854</v>
      </c>
      <c r="AI5" s="29">
        <f t="shared" si="3"/>
        <v>45847</v>
      </c>
      <c r="AJ5" s="29">
        <f t="shared" si="3"/>
        <v>45840</v>
      </c>
      <c r="AK5" s="29">
        <f t="shared" si="3"/>
        <v>45833</v>
      </c>
      <c r="AL5" s="29">
        <f t="shared" si="3"/>
        <v>45826</v>
      </c>
      <c r="AM5" s="29">
        <f t="shared" si="3"/>
        <v>45819</v>
      </c>
      <c r="AN5" s="29">
        <f t="shared" si="3"/>
        <v>45812</v>
      </c>
      <c r="AO5" s="29">
        <f t="shared" si="3"/>
        <v>45805</v>
      </c>
      <c r="AP5" s="29">
        <f t="shared" si="3"/>
        <v>45798</v>
      </c>
      <c r="AQ5" s="29">
        <v>45791</v>
      </c>
      <c r="AS5" s="50"/>
    </row>
    <row r="6" spans="1:45" s="34" customFormat="1" ht="17.25" customHeight="1" x14ac:dyDescent="0.55000000000000004">
      <c r="A6" s="30"/>
      <c r="B6" s="124"/>
      <c r="C6" s="6"/>
      <c r="D6" s="56"/>
      <c r="E6" s="6"/>
      <c r="F6" s="30"/>
      <c r="G6" s="6"/>
      <c r="H6" s="99">
        <f t="shared" ref="H6:I6" si="4">I6+1</f>
        <v>36</v>
      </c>
      <c r="I6" s="99">
        <f t="shared" si="4"/>
        <v>35</v>
      </c>
      <c r="J6" s="99">
        <f t="shared" ref="J6" si="5">K6+1</f>
        <v>34</v>
      </c>
      <c r="K6" s="99">
        <f t="shared" ref="K6:AP6" si="6">L6+1</f>
        <v>33</v>
      </c>
      <c r="L6" s="99">
        <f t="shared" si="6"/>
        <v>32</v>
      </c>
      <c r="M6" s="104">
        <f t="shared" si="6"/>
        <v>31</v>
      </c>
      <c r="N6" s="33">
        <f t="shared" si="6"/>
        <v>30</v>
      </c>
      <c r="O6" s="33">
        <f t="shared" si="6"/>
        <v>29</v>
      </c>
      <c r="P6" s="33">
        <f t="shared" si="6"/>
        <v>28</v>
      </c>
      <c r="Q6" s="33">
        <f t="shared" si="6"/>
        <v>27</v>
      </c>
      <c r="R6" s="33">
        <f t="shared" si="6"/>
        <v>26</v>
      </c>
      <c r="S6" s="33">
        <f t="shared" si="6"/>
        <v>25</v>
      </c>
      <c r="T6" s="33">
        <f t="shared" si="6"/>
        <v>24</v>
      </c>
      <c r="U6" s="33">
        <f t="shared" si="6"/>
        <v>23</v>
      </c>
      <c r="V6" s="33">
        <f t="shared" si="6"/>
        <v>22</v>
      </c>
      <c r="W6" s="33">
        <f t="shared" si="6"/>
        <v>21</v>
      </c>
      <c r="X6" s="33">
        <f t="shared" si="6"/>
        <v>20</v>
      </c>
      <c r="Y6" s="33">
        <f t="shared" si="6"/>
        <v>19</v>
      </c>
      <c r="Z6" s="33">
        <f t="shared" si="6"/>
        <v>18</v>
      </c>
      <c r="AA6" s="33">
        <f t="shared" si="6"/>
        <v>17</v>
      </c>
      <c r="AB6" s="96">
        <f t="shared" si="6"/>
        <v>16</v>
      </c>
      <c r="AC6" s="94">
        <f t="shared" si="6"/>
        <v>15</v>
      </c>
      <c r="AD6" s="33">
        <f t="shared" si="6"/>
        <v>14</v>
      </c>
      <c r="AE6" s="33">
        <f t="shared" si="6"/>
        <v>13</v>
      </c>
      <c r="AF6" s="33">
        <f t="shared" si="6"/>
        <v>12</v>
      </c>
      <c r="AG6" s="33">
        <f t="shared" si="6"/>
        <v>11</v>
      </c>
      <c r="AH6" s="33">
        <f t="shared" si="6"/>
        <v>10</v>
      </c>
      <c r="AI6" s="33">
        <f t="shared" si="6"/>
        <v>9</v>
      </c>
      <c r="AJ6" s="33">
        <f t="shared" si="6"/>
        <v>8</v>
      </c>
      <c r="AK6" s="33">
        <f t="shared" si="6"/>
        <v>7</v>
      </c>
      <c r="AL6" s="33">
        <f t="shared" si="6"/>
        <v>6</v>
      </c>
      <c r="AM6" s="33">
        <f t="shared" si="6"/>
        <v>5</v>
      </c>
      <c r="AN6" s="33">
        <f t="shared" si="6"/>
        <v>4</v>
      </c>
      <c r="AO6" s="33">
        <f t="shared" si="6"/>
        <v>3</v>
      </c>
      <c r="AP6" s="33">
        <f t="shared" si="6"/>
        <v>2</v>
      </c>
      <c r="AQ6" s="33">
        <f>G6+1</f>
        <v>1</v>
      </c>
      <c r="AS6" s="25" t="s">
        <v>79</v>
      </c>
    </row>
    <row r="7" spans="1:45" s="19" customFormat="1" x14ac:dyDescent="0.55000000000000004">
      <c r="A7" s="35">
        <f t="shared" ref="A7:A38" si="7">A6+1</f>
        <v>1</v>
      </c>
      <c r="B7" s="124" t="s">
        <v>52</v>
      </c>
      <c r="C7" s="6"/>
      <c r="D7" s="51">
        <f t="shared" ref="D7:D38" si="8">AVERAGE(G7:AQ7)</f>
        <v>82.5</v>
      </c>
      <c r="F7" s="35">
        <v>2</v>
      </c>
      <c r="G7" s="36"/>
      <c r="H7" s="37"/>
      <c r="I7" s="37" t="s">
        <v>35</v>
      </c>
      <c r="J7" s="37" t="s">
        <v>35</v>
      </c>
      <c r="K7" s="37" t="s">
        <v>35</v>
      </c>
      <c r="L7" s="37" t="s">
        <v>35</v>
      </c>
      <c r="M7" s="105" t="s">
        <v>35</v>
      </c>
      <c r="N7" s="37" t="s">
        <v>35</v>
      </c>
      <c r="O7" s="37" t="s">
        <v>35</v>
      </c>
      <c r="P7" s="37" t="s">
        <v>35</v>
      </c>
      <c r="Q7" s="37" t="s">
        <v>35</v>
      </c>
      <c r="R7" s="37" t="s">
        <v>35</v>
      </c>
      <c r="S7" s="37" t="s">
        <v>35</v>
      </c>
      <c r="T7" s="37" t="s">
        <v>35</v>
      </c>
      <c r="U7" s="37" t="s">
        <v>35</v>
      </c>
      <c r="V7" s="37" t="s">
        <v>35</v>
      </c>
      <c r="W7" s="37" t="s">
        <v>35</v>
      </c>
      <c r="X7" s="37" t="s">
        <v>35</v>
      </c>
      <c r="Y7" s="37" t="s">
        <v>35</v>
      </c>
      <c r="Z7" s="37" t="s">
        <v>35</v>
      </c>
      <c r="AA7" s="37" t="s">
        <v>35</v>
      </c>
      <c r="AB7" s="79" t="s">
        <v>35</v>
      </c>
      <c r="AC7" s="80" t="s">
        <v>35</v>
      </c>
      <c r="AD7" s="37" t="s">
        <v>35</v>
      </c>
      <c r="AE7" s="37">
        <v>84</v>
      </c>
      <c r="AF7" s="37">
        <v>81</v>
      </c>
      <c r="AG7" s="37" t="s">
        <v>35</v>
      </c>
      <c r="AH7" s="37" t="s">
        <v>35</v>
      </c>
      <c r="AI7" s="37" t="s">
        <v>35</v>
      </c>
      <c r="AJ7" s="37" t="s">
        <v>35</v>
      </c>
      <c r="AK7" s="37" t="s">
        <v>35</v>
      </c>
      <c r="AL7" s="37" t="s">
        <v>35</v>
      </c>
      <c r="AM7" s="37" t="s">
        <v>35</v>
      </c>
      <c r="AN7" s="37" t="s">
        <v>35</v>
      </c>
      <c r="AO7" s="37" t="s">
        <v>35</v>
      </c>
      <c r="AP7" s="37" t="s">
        <v>35</v>
      </c>
      <c r="AQ7" s="37" t="s">
        <v>35</v>
      </c>
      <c r="AS7" s="77" t="e">
        <f t="shared" ref="AS7:AS38" si="9">AVERAGE(K7:Y7)</f>
        <v>#DIV/0!</v>
      </c>
    </row>
    <row r="8" spans="1:45" s="19" customFormat="1" x14ac:dyDescent="0.55000000000000004">
      <c r="A8" s="35">
        <f t="shared" si="7"/>
        <v>2</v>
      </c>
      <c r="B8" s="124" t="s">
        <v>69</v>
      </c>
      <c r="C8" s="6"/>
      <c r="D8" s="51">
        <f t="shared" si="8"/>
        <v>86.058823529411768</v>
      </c>
      <c r="E8" s="36"/>
      <c r="F8" s="35">
        <v>17</v>
      </c>
      <c r="G8" s="36"/>
      <c r="H8" s="37"/>
      <c r="I8" s="37">
        <v>89</v>
      </c>
      <c r="J8" s="37">
        <v>90</v>
      </c>
      <c r="K8" s="37" t="s">
        <v>35</v>
      </c>
      <c r="L8" s="100">
        <v>86</v>
      </c>
      <c r="M8" s="105">
        <v>88</v>
      </c>
      <c r="N8" s="37">
        <v>90</v>
      </c>
      <c r="O8" s="37">
        <v>83</v>
      </c>
      <c r="P8" s="37">
        <v>83</v>
      </c>
      <c r="Q8" s="67">
        <v>96</v>
      </c>
      <c r="R8" s="37">
        <v>87</v>
      </c>
      <c r="S8" s="37">
        <v>91</v>
      </c>
      <c r="T8" s="37">
        <v>90</v>
      </c>
      <c r="U8" s="37">
        <v>88</v>
      </c>
      <c r="V8" s="37" t="s">
        <v>35</v>
      </c>
      <c r="W8" s="37">
        <v>75</v>
      </c>
      <c r="X8" s="67">
        <v>94</v>
      </c>
      <c r="Y8" s="37">
        <v>90</v>
      </c>
      <c r="Z8" s="37">
        <v>84</v>
      </c>
      <c r="AA8" s="37">
        <v>59</v>
      </c>
      <c r="AB8" s="79" t="s">
        <v>35</v>
      </c>
      <c r="AC8" s="80" t="s">
        <v>35</v>
      </c>
      <c r="AD8" s="37" t="s">
        <v>35</v>
      </c>
      <c r="AE8" s="37" t="s">
        <v>35</v>
      </c>
      <c r="AF8" s="37" t="s">
        <v>35</v>
      </c>
      <c r="AG8" s="37" t="s">
        <v>35</v>
      </c>
      <c r="AH8" s="37" t="s">
        <v>35</v>
      </c>
      <c r="AI8" s="37" t="s">
        <v>35</v>
      </c>
      <c r="AJ8" s="37" t="s">
        <v>35</v>
      </c>
      <c r="AK8" s="37" t="s">
        <v>35</v>
      </c>
      <c r="AL8" s="37" t="s">
        <v>35</v>
      </c>
      <c r="AM8" s="37" t="s">
        <v>35</v>
      </c>
      <c r="AN8" s="37" t="s">
        <v>35</v>
      </c>
      <c r="AO8" s="37" t="s">
        <v>35</v>
      </c>
      <c r="AP8" s="37" t="s">
        <v>35</v>
      </c>
      <c r="AQ8" s="37" t="s">
        <v>35</v>
      </c>
      <c r="AS8" s="77">
        <f t="shared" si="9"/>
        <v>87.769230769230774</v>
      </c>
    </row>
    <row r="9" spans="1:45" s="19" customFormat="1" x14ac:dyDescent="0.55000000000000004">
      <c r="A9" s="35">
        <f t="shared" si="7"/>
        <v>3</v>
      </c>
      <c r="B9" s="124" t="s">
        <v>89</v>
      </c>
      <c r="C9" s="6"/>
      <c r="D9" s="51">
        <f t="shared" si="8"/>
        <v>80</v>
      </c>
      <c r="E9" s="36"/>
      <c r="F9" s="35">
        <v>4</v>
      </c>
      <c r="G9" s="36"/>
      <c r="H9" s="37"/>
      <c r="I9" s="37" t="s">
        <v>35</v>
      </c>
      <c r="J9" s="37" t="s">
        <v>35</v>
      </c>
      <c r="K9" s="37" t="s">
        <v>35</v>
      </c>
      <c r="L9" s="37" t="s">
        <v>35</v>
      </c>
      <c r="M9" s="105" t="s">
        <v>35</v>
      </c>
      <c r="N9" s="37">
        <v>88</v>
      </c>
      <c r="O9" s="37" t="s">
        <v>35</v>
      </c>
      <c r="P9" s="37">
        <v>76</v>
      </c>
      <c r="Q9" s="37">
        <v>77</v>
      </c>
      <c r="R9" s="37" t="s">
        <v>35</v>
      </c>
      <c r="S9" s="37">
        <v>79</v>
      </c>
      <c r="T9" s="37" t="s">
        <v>35</v>
      </c>
      <c r="U9" s="37" t="s">
        <v>35</v>
      </c>
      <c r="V9" s="37" t="s">
        <v>35</v>
      </c>
      <c r="W9" s="37" t="s">
        <v>35</v>
      </c>
      <c r="X9" s="37" t="s">
        <v>35</v>
      </c>
      <c r="Y9" s="37" t="s">
        <v>35</v>
      </c>
      <c r="Z9" s="37" t="s">
        <v>35</v>
      </c>
      <c r="AA9" s="37" t="s">
        <v>35</v>
      </c>
      <c r="AB9" s="79" t="s">
        <v>35</v>
      </c>
      <c r="AC9" s="80" t="s">
        <v>35</v>
      </c>
      <c r="AD9" s="37" t="s">
        <v>35</v>
      </c>
      <c r="AE9" s="37" t="s">
        <v>35</v>
      </c>
      <c r="AF9" s="37" t="s">
        <v>35</v>
      </c>
      <c r="AG9" s="37" t="s">
        <v>35</v>
      </c>
      <c r="AH9" s="37" t="s">
        <v>35</v>
      </c>
      <c r="AI9" s="37" t="s">
        <v>35</v>
      </c>
      <c r="AJ9" s="37" t="s">
        <v>35</v>
      </c>
      <c r="AK9" s="37" t="s">
        <v>35</v>
      </c>
      <c r="AL9" s="37" t="s">
        <v>35</v>
      </c>
      <c r="AM9" s="37" t="s">
        <v>35</v>
      </c>
      <c r="AN9" s="37" t="s">
        <v>35</v>
      </c>
      <c r="AO9" s="37" t="s">
        <v>35</v>
      </c>
      <c r="AP9" s="37" t="s">
        <v>35</v>
      </c>
      <c r="AQ9" s="37" t="s">
        <v>35</v>
      </c>
      <c r="AS9" s="77">
        <f t="shared" si="9"/>
        <v>80</v>
      </c>
    </row>
    <row r="10" spans="1:45" s="19" customFormat="1" x14ac:dyDescent="0.55000000000000004">
      <c r="A10" s="35">
        <f t="shared" si="7"/>
        <v>4</v>
      </c>
      <c r="B10" s="124" t="s">
        <v>90</v>
      </c>
      <c r="C10" s="6"/>
      <c r="D10" s="51">
        <f t="shared" si="8"/>
        <v>85</v>
      </c>
      <c r="E10" s="36"/>
      <c r="F10" s="35">
        <v>3</v>
      </c>
      <c r="G10" s="36"/>
      <c r="H10" s="37"/>
      <c r="I10" s="37" t="s">
        <v>35</v>
      </c>
      <c r="J10" s="37" t="s">
        <v>35</v>
      </c>
      <c r="K10" s="37" t="s">
        <v>35</v>
      </c>
      <c r="L10" s="37" t="s">
        <v>35</v>
      </c>
      <c r="M10" s="105" t="s">
        <v>35</v>
      </c>
      <c r="N10" s="37" t="s">
        <v>35</v>
      </c>
      <c r="O10" s="37">
        <v>89</v>
      </c>
      <c r="P10" s="37">
        <v>91</v>
      </c>
      <c r="Q10" s="37">
        <v>75</v>
      </c>
      <c r="R10" s="37" t="s">
        <v>35</v>
      </c>
      <c r="S10" s="37" t="s">
        <v>35</v>
      </c>
      <c r="T10" s="37" t="s">
        <v>35</v>
      </c>
      <c r="U10" s="37" t="s">
        <v>35</v>
      </c>
      <c r="V10" s="37" t="s">
        <v>35</v>
      </c>
      <c r="W10" s="37" t="s">
        <v>35</v>
      </c>
      <c r="X10" s="37" t="s">
        <v>35</v>
      </c>
      <c r="Y10" s="37" t="s">
        <v>35</v>
      </c>
      <c r="Z10" s="37" t="s">
        <v>35</v>
      </c>
      <c r="AA10" s="37" t="s">
        <v>35</v>
      </c>
      <c r="AB10" s="79" t="s">
        <v>35</v>
      </c>
      <c r="AC10" s="80" t="s">
        <v>35</v>
      </c>
      <c r="AD10" s="37" t="s">
        <v>35</v>
      </c>
      <c r="AE10" s="37" t="s">
        <v>35</v>
      </c>
      <c r="AF10" s="37" t="s">
        <v>35</v>
      </c>
      <c r="AG10" s="37" t="s">
        <v>35</v>
      </c>
      <c r="AH10" s="37" t="s">
        <v>35</v>
      </c>
      <c r="AI10" s="37" t="s">
        <v>35</v>
      </c>
      <c r="AJ10" s="37" t="s">
        <v>35</v>
      </c>
      <c r="AK10" s="37" t="s">
        <v>35</v>
      </c>
      <c r="AL10" s="37" t="s">
        <v>35</v>
      </c>
      <c r="AM10" s="37" t="s">
        <v>35</v>
      </c>
      <c r="AN10" s="37" t="s">
        <v>35</v>
      </c>
      <c r="AO10" s="37" t="s">
        <v>35</v>
      </c>
      <c r="AP10" s="37" t="s">
        <v>35</v>
      </c>
      <c r="AQ10" s="37" t="s">
        <v>35</v>
      </c>
      <c r="AS10" s="77">
        <f t="shared" si="9"/>
        <v>85</v>
      </c>
    </row>
    <row r="11" spans="1:45" s="19" customFormat="1" x14ac:dyDescent="0.55000000000000004">
      <c r="A11" s="35">
        <f t="shared" si="7"/>
        <v>5</v>
      </c>
      <c r="B11" s="112" t="s">
        <v>39</v>
      </c>
      <c r="C11" s="6"/>
      <c r="D11" s="51">
        <f t="shared" si="8"/>
        <v>72.428571428571431</v>
      </c>
      <c r="E11" s="36"/>
      <c r="F11" s="35">
        <v>14</v>
      </c>
      <c r="G11" s="36"/>
      <c r="H11" s="37"/>
      <c r="I11" s="37" t="s">
        <v>35</v>
      </c>
      <c r="J11" s="37" t="s">
        <v>35</v>
      </c>
      <c r="K11" s="100">
        <v>83</v>
      </c>
      <c r="L11" s="37" t="s">
        <v>35</v>
      </c>
      <c r="M11" s="105">
        <v>63</v>
      </c>
      <c r="N11" s="37">
        <v>85</v>
      </c>
      <c r="O11" s="37" t="s">
        <v>35</v>
      </c>
      <c r="P11" s="37" t="s">
        <v>35</v>
      </c>
      <c r="Q11" s="37">
        <v>78</v>
      </c>
      <c r="R11" s="37" t="s">
        <v>35</v>
      </c>
      <c r="S11" s="37" t="s">
        <v>35</v>
      </c>
      <c r="T11" s="37" t="s">
        <v>35</v>
      </c>
      <c r="U11" s="37" t="s">
        <v>35</v>
      </c>
      <c r="V11" s="37" t="s">
        <v>35</v>
      </c>
      <c r="W11" s="37">
        <v>62</v>
      </c>
      <c r="X11" s="37" t="s">
        <v>35</v>
      </c>
      <c r="Y11" s="37" t="s">
        <v>35</v>
      </c>
      <c r="Z11" s="37">
        <v>78</v>
      </c>
      <c r="AA11" s="37" t="s">
        <v>35</v>
      </c>
      <c r="AB11" s="79" t="s">
        <v>35</v>
      </c>
      <c r="AC11" s="80">
        <v>53</v>
      </c>
      <c r="AD11" s="37">
        <v>72</v>
      </c>
      <c r="AE11" s="37" t="s">
        <v>35</v>
      </c>
      <c r="AF11" s="37">
        <v>74</v>
      </c>
      <c r="AG11" s="37" t="s">
        <v>35</v>
      </c>
      <c r="AH11" s="37" t="s">
        <v>35</v>
      </c>
      <c r="AI11" s="37" t="s">
        <v>35</v>
      </c>
      <c r="AJ11" s="37">
        <v>69</v>
      </c>
      <c r="AK11" s="37">
        <v>69</v>
      </c>
      <c r="AL11" s="37" t="s">
        <v>35</v>
      </c>
      <c r="AM11" s="37">
        <v>77</v>
      </c>
      <c r="AN11" s="37" t="s">
        <v>35</v>
      </c>
      <c r="AO11" s="37" t="s">
        <v>35</v>
      </c>
      <c r="AP11" s="78">
        <v>70</v>
      </c>
      <c r="AQ11" s="37">
        <v>81</v>
      </c>
      <c r="AS11" s="77">
        <f t="shared" si="9"/>
        <v>74.2</v>
      </c>
    </row>
    <row r="12" spans="1:45" s="19" customFormat="1" x14ac:dyDescent="0.55000000000000004">
      <c r="A12" s="35">
        <f t="shared" si="7"/>
        <v>6</v>
      </c>
      <c r="B12" s="124" t="s">
        <v>64</v>
      </c>
      <c r="C12" s="6"/>
      <c r="D12" s="51">
        <f t="shared" si="8"/>
        <v>52</v>
      </c>
      <c r="E12" s="36"/>
      <c r="F12" s="35">
        <v>1</v>
      </c>
      <c r="G12" s="36"/>
      <c r="H12" s="37"/>
      <c r="I12" s="37" t="s">
        <v>35</v>
      </c>
      <c r="J12" s="37" t="s">
        <v>35</v>
      </c>
      <c r="K12" s="37" t="s">
        <v>35</v>
      </c>
      <c r="L12" s="37" t="s">
        <v>35</v>
      </c>
      <c r="M12" s="105" t="s">
        <v>35</v>
      </c>
      <c r="N12" s="37" t="s">
        <v>35</v>
      </c>
      <c r="O12" s="37" t="s">
        <v>35</v>
      </c>
      <c r="P12" s="37" t="s">
        <v>35</v>
      </c>
      <c r="Q12" s="37" t="s">
        <v>35</v>
      </c>
      <c r="R12" s="37" t="s">
        <v>35</v>
      </c>
      <c r="S12" s="37" t="s">
        <v>35</v>
      </c>
      <c r="T12" s="37" t="s">
        <v>35</v>
      </c>
      <c r="U12" s="37" t="s">
        <v>35</v>
      </c>
      <c r="V12" s="37" t="s">
        <v>35</v>
      </c>
      <c r="W12" s="37" t="s">
        <v>35</v>
      </c>
      <c r="X12" s="37" t="s">
        <v>35</v>
      </c>
      <c r="Y12" s="37" t="s">
        <v>35</v>
      </c>
      <c r="Z12" s="37" t="s">
        <v>35</v>
      </c>
      <c r="AA12" s="37" t="s">
        <v>35</v>
      </c>
      <c r="AB12" s="79" t="s">
        <v>35</v>
      </c>
      <c r="AC12" s="80" t="s">
        <v>35</v>
      </c>
      <c r="AD12" s="37" t="s">
        <v>35</v>
      </c>
      <c r="AE12" s="37" t="s">
        <v>35</v>
      </c>
      <c r="AF12" s="37" t="s">
        <v>35</v>
      </c>
      <c r="AG12" s="37">
        <v>52</v>
      </c>
      <c r="AH12" s="37" t="s">
        <v>35</v>
      </c>
      <c r="AI12" s="37" t="s">
        <v>35</v>
      </c>
      <c r="AJ12" s="37" t="s">
        <v>35</v>
      </c>
      <c r="AK12" s="37" t="s">
        <v>35</v>
      </c>
      <c r="AL12" s="37" t="s">
        <v>35</v>
      </c>
      <c r="AM12" s="37" t="s">
        <v>35</v>
      </c>
      <c r="AN12" s="37" t="s">
        <v>35</v>
      </c>
      <c r="AO12" s="37" t="s">
        <v>35</v>
      </c>
      <c r="AP12" s="37" t="s">
        <v>35</v>
      </c>
      <c r="AQ12" s="37" t="s">
        <v>35</v>
      </c>
      <c r="AS12" s="77" t="e">
        <f t="shared" si="9"/>
        <v>#DIV/0!</v>
      </c>
    </row>
    <row r="13" spans="1:45" s="19" customFormat="1" x14ac:dyDescent="0.55000000000000004">
      <c r="A13" s="35">
        <f t="shared" si="7"/>
        <v>7</v>
      </c>
      <c r="B13" s="125" t="s">
        <v>23</v>
      </c>
      <c r="C13" s="6"/>
      <c r="D13" s="51">
        <f t="shared" si="8"/>
        <v>65</v>
      </c>
      <c r="E13" s="36"/>
      <c r="F13" s="35">
        <v>25</v>
      </c>
      <c r="G13" s="36"/>
      <c r="H13" s="37"/>
      <c r="I13" s="37">
        <v>63</v>
      </c>
      <c r="J13" s="37" t="s">
        <v>35</v>
      </c>
      <c r="K13" s="37" t="s">
        <v>35</v>
      </c>
      <c r="L13" s="37" t="s">
        <v>35</v>
      </c>
      <c r="M13" s="105" t="s">
        <v>35</v>
      </c>
      <c r="N13" s="37">
        <v>62</v>
      </c>
      <c r="O13" s="37" t="s">
        <v>35</v>
      </c>
      <c r="P13" s="37" t="s">
        <v>35</v>
      </c>
      <c r="Q13" s="37" t="s">
        <v>35</v>
      </c>
      <c r="R13" s="37">
        <v>58</v>
      </c>
      <c r="S13" s="37">
        <v>67</v>
      </c>
      <c r="T13" s="37">
        <v>54</v>
      </c>
      <c r="U13" s="37" t="s">
        <v>35</v>
      </c>
      <c r="V13" s="37" t="s">
        <v>35</v>
      </c>
      <c r="W13" s="37">
        <v>57</v>
      </c>
      <c r="X13" s="37">
        <v>57</v>
      </c>
      <c r="Y13" s="37">
        <v>68</v>
      </c>
      <c r="Z13" s="37">
        <v>73</v>
      </c>
      <c r="AA13" s="37">
        <v>66</v>
      </c>
      <c r="AB13" s="79">
        <v>54</v>
      </c>
      <c r="AC13" s="80">
        <v>67</v>
      </c>
      <c r="AD13" s="37">
        <v>70</v>
      </c>
      <c r="AE13" s="37">
        <v>71</v>
      </c>
      <c r="AF13" s="37">
        <v>85</v>
      </c>
      <c r="AG13" s="37">
        <v>67</v>
      </c>
      <c r="AH13" s="37">
        <v>59</v>
      </c>
      <c r="AI13" s="37">
        <v>68</v>
      </c>
      <c r="AJ13" s="37">
        <v>64</v>
      </c>
      <c r="AK13" s="37" t="s">
        <v>35</v>
      </c>
      <c r="AL13" s="37">
        <v>67</v>
      </c>
      <c r="AM13" s="37">
        <v>68</v>
      </c>
      <c r="AN13" s="37">
        <v>58</v>
      </c>
      <c r="AO13" s="37">
        <v>59</v>
      </c>
      <c r="AP13" s="37">
        <v>85</v>
      </c>
      <c r="AQ13" s="37">
        <v>58</v>
      </c>
      <c r="AS13" s="77">
        <f t="shared" si="9"/>
        <v>60.428571428571431</v>
      </c>
    </row>
    <row r="14" spans="1:45" s="19" customFormat="1" x14ac:dyDescent="0.55000000000000004">
      <c r="A14" s="35">
        <f t="shared" si="7"/>
        <v>8</v>
      </c>
      <c r="B14" s="124" t="s">
        <v>104</v>
      </c>
      <c r="C14" s="6"/>
      <c r="D14" s="51">
        <f t="shared" si="8"/>
        <v>85.666666666666671</v>
      </c>
      <c r="E14" s="36"/>
      <c r="F14" s="35">
        <v>3</v>
      </c>
      <c r="G14" s="36"/>
      <c r="H14" s="37"/>
      <c r="I14" s="37">
        <v>84</v>
      </c>
      <c r="J14" s="37">
        <v>77</v>
      </c>
      <c r="K14" s="37" t="s">
        <v>35</v>
      </c>
      <c r="L14" s="37">
        <v>96</v>
      </c>
      <c r="M14" s="105" t="s">
        <v>35</v>
      </c>
      <c r="N14" s="37" t="s">
        <v>35</v>
      </c>
      <c r="O14" s="37" t="s">
        <v>35</v>
      </c>
      <c r="P14" s="37" t="s">
        <v>35</v>
      </c>
      <c r="Q14" s="37" t="s">
        <v>35</v>
      </c>
      <c r="R14" s="37" t="s">
        <v>35</v>
      </c>
      <c r="S14" s="37" t="s">
        <v>35</v>
      </c>
      <c r="T14" s="37" t="s">
        <v>35</v>
      </c>
      <c r="U14" s="37" t="s">
        <v>35</v>
      </c>
      <c r="V14" s="37" t="s">
        <v>35</v>
      </c>
      <c r="W14" s="37" t="s">
        <v>35</v>
      </c>
      <c r="X14" s="37" t="s">
        <v>35</v>
      </c>
      <c r="Y14" s="37" t="s">
        <v>35</v>
      </c>
      <c r="Z14" s="37" t="s">
        <v>35</v>
      </c>
      <c r="AA14" s="37" t="s">
        <v>35</v>
      </c>
      <c r="AB14" s="79" t="s">
        <v>35</v>
      </c>
      <c r="AC14" s="80" t="s">
        <v>35</v>
      </c>
      <c r="AD14" s="37" t="s">
        <v>35</v>
      </c>
      <c r="AE14" s="37" t="s">
        <v>35</v>
      </c>
      <c r="AF14" s="37" t="s">
        <v>35</v>
      </c>
      <c r="AG14" s="37" t="s">
        <v>35</v>
      </c>
      <c r="AH14" s="37" t="s">
        <v>35</v>
      </c>
      <c r="AI14" s="37" t="s">
        <v>35</v>
      </c>
      <c r="AJ14" s="37" t="s">
        <v>35</v>
      </c>
      <c r="AK14" s="37" t="s">
        <v>35</v>
      </c>
      <c r="AL14" s="37" t="s">
        <v>35</v>
      </c>
      <c r="AM14" s="37" t="s">
        <v>35</v>
      </c>
      <c r="AN14" s="37" t="s">
        <v>35</v>
      </c>
      <c r="AO14" s="37" t="s">
        <v>35</v>
      </c>
      <c r="AP14" s="37" t="s">
        <v>35</v>
      </c>
      <c r="AQ14" s="37" t="s">
        <v>35</v>
      </c>
      <c r="AS14" s="77">
        <f t="shared" si="9"/>
        <v>96</v>
      </c>
    </row>
    <row r="15" spans="1:45" s="19" customFormat="1" x14ac:dyDescent="0.55000000000000004">
      <c r="A15" s="35">
        <f t="shared" si="7"/>
        <v>9</v>
      </c>
      <c r="B15" s="124" t="s">
        <v>37</v>
      </c>
      <c r="C15" s="6"/>
      <c r="D15" s="51">
        <f t="shared" si="8"/>
        <v>80.25</v>
      </c>
      <c r="E15" s="36"/>
      <c r="F15" s="35">
        <v>16</v>
      </c>
      <c r="G15" s="36"/>
      <c r="H15" s="37"/>
      <c r="I15" s="37" t="s">
        <v>35</v>
      </c>
      <c r="J15" s="37" t="s">
        <v>35</v>
      </c>
      <c r="K15" s="37" t="s">
        <v>35</v>
      </c>
      <c r="L15" s="37" t="s">
        <v>35</v>
      </c>
      <c r="M15" s="105">
        <v>87</v>
      </c>
      <c r="N15" s="37" t="s">
        <v>35</v>
      </c>
      <c r="O15" s="37">
        <v>77</v>
      </c>
      <c r="P15" s="37">
        <v>55</v>
      </c>
      <c r="Q15" s="67">
        <v>96</v>
      </c>
      <c r="R15" s="37">
        <v>67</v>
      </c>
      <c r="S15" s="37">
        <v>91</v>
      </c>
      <c r="T15" s="37">
        <v>83</v>
      </c>
      <c r="U15" s="37" t="s">
        <v>35</v>
      </c>
      <c r="V15" s="37">
        <v>93</v>
      </c>
      <c r="W15" s="37" t="s">
        <v>35</v>
      </c>
      <c r="X15" s="37" t="s">
        <v>35</v>
      </c>
      <c r="Y15" s="37">
        <v>89</v>
      </c>
      <c r="Z15" s="37">
        <v>77</v>
      </c>
      <c r="AA15" s="37" t="s">
        <v>35</v>
      </c>
      <c r="AB15" s="79">
        <v>61</v>
      </c>
      <c r="AC15" s="80" t="s">
        <v>35</v>
      </c>
      <c r="AD15" s="37">
        <v>79</v>
      </c>
      <c r="AE15" s="37" t="s">
        <v>35</v>
      </c>
      <c r="AF15" s="37">
        <v>82</v>
      </c>
      <c r="AG15" s="37">
        <v>76</v>
      </c>
      <c r="AH15" s="37" t="s">
        <v>35</v>
      </c>
      <c r="AI15" s="37">
        <v>80</v>
      </c>
      <c r="AJ15" s="38">
        <v>91</v>
      </c>
      <c r="AK15" s="37" t="s">
        <v>35</v>
      </c>
      <c r="AL15" s="37" t="s">
        <v>35</v>
      </c>
      <c r="AM15" s="37" t="s">
        <v>35</v>
      </c>
      <c r="AN15" s="37" t="s">
        <v>35</v>
      </c>
      <c r="AO15" s="37" t="s">
        <v>35</v>
      </c>
      <c r="AP15" s="37" t="s">
        <v>35</v>
      </c>
      <c r="AQ15" s="37" t="s">
        <v>35</v>
      </c>
      <c r="AS15" s="77">
        <f t="shared" si="9"/>
        <v>82</v>
      </c>
    </row>
    <row r="16" spans="1:45" s="19" customFormat="1" x14ac:dyDescent="0.55000000000000004">
      <c r="A16" s="35">
        <f t="shared" si="7"/>
        <v>10</v>
      </c>
      <c r="B16" s="125" t="s">
        <v>19</v>
      </c>
      <c r="C16" s="6"/>
      <c r="D16" s="51">
        <f t="shared" si="8"/>
        <v>82.125</v>
      </c>
      <c r="E16" s="36"/>
      <c r="F16" s="35">
        <v>32</v>
      </c>
      <c r="G16" s="36"/>
      <c r="H16" s="37"/>
      <c r="I16" s="37">
        <v>85</v>
      </c>
      <c r="J16" s="37">
        <v>81</v>
      </c>
      <c r="K16" s="37" t="s">
        <v>35</v>
      </c>
      <c r="L16" s="37">
        <v>79</v>
      </c>
      <c r="M16" s="105">
        <v>82</v>
      </c>
      <c r="N16" s="37">
        <v>81</v>
      </c>
      <c r="O16" s="37">
        <v>74</v>
      </c>
      <c r="P16" s="37">
        <v>86</v>
      </c>
      <c r="Q16" s="37">
        <v>79</v>
      </c>
      <c r="R16" s="67">
        <v>100</v>
      </c>
      <c r="S16" s="37">
        <v>81</v>
      </c>
      <c r="T16" s="37">
        <v>88</v>
      </c>
      <c r="U16" s="37">
        <v>94</v>
      </c>
      <c r="V16" s="37">
        <v>75</v>
      </c>
      <c r="W16" s="37">
        <v>89</v>
      </c>
      <c r="X16" s="37">
        <v>82</v>
      </c>
      <c r="Y16" s="37">
        <v>80</v>
      </c>
      <c r="Z16" s="37">
        <v>76</v>
      </c>
      <c r="AA16" s="67">
        <v>91</v>
      </c>
      <c r="AB16" s="79">
        <v>87</v>
      </c>
      <c r="AC16" s="80">
        <v>81</v>
      </c>
      <c r="AD16" s="37">
        <v>75</v>
      </c>
      <c r="AE16" s="37">
        <v>86</v>
      </c>
      <c r="AF16" s="37">
        <v>94</v>
      </c>
      <c r="AG16" s="37" t="s">
        <v>35</v>
      </c>
      <c r="AH16" s="37">
        <v>85</v>
      </c>
      <c r="AI16" s="37">
        <v>74</v>
      </c>
      <c r="AJ16" s="37">
        <v>60</v>
      </c>
      <c r="AK16" s="37">
        <v>69</v>
      </c>
      <c r="AL16" s="37">
        <v>74</v>
      </c>
      <c r="AM16" s="38">
        <v>91</v>
      </c>
      <c r="AN16" s="37" t="s">
        <v>35</v>
      </c>
      <c r="AO16" s="37">
        <v>82</v>
      </c>
      <c r="AP16" s="37">
        <v>86</v>
      </c>
      <c r="AQ16" s="37">
        <v>81</v>
      </c>
      <c r="AS16" s="77">
        <f t="shared" si="9"/>
        <v>83.571428571428569</v>
      </c>
    </row>
    <row r="17" spans="1:45" s="19" customFormat="1" x14ac:dyDescent="0.55000000000000004">
      <c r="A17" s="35">
        <f t="shared" si="7"/>
        <v>11</v>
      </c>
      <c r="B17" s="124" t="s">
        <v>94</v>
      </c>
      <c r="C17" s="6"/>
      <c r="D17" s="51">
        <f t="shared" si="8"/>
        <v>81</v>
      </c>
      <c r="E17" s="36"/>
      <c r="F17" s="35">
        <v>1</v>
      </c>
      <c r="G17" s="36"/>
      <c r="H17" s="37"/>
      <c r="I17" s="37" t="s">
        <v>35</v>
      </c>
      <c r="J17" s="37" t="s">
        <v>35</v>
      </c>
      <c r="K17" s="37" t="s">
        <v>35</v>
      </c>
      <c r="L17" s="100" t="s">
        <v>35</v>
      </c>
      <c r="M17" s="105" t="s">
        <v>35</v>
      </c>
      <c r="N17" s="37" t="s">
        <v>35</v>
      </c>
      <c r="O17" s="37">
        <v>81</v>
      </c>
      <c r="P17" s="37" t="s">
        <v>35</v>
      </c>
      <c r="Q17" s="37" t="s">
        <v>35</v>
      </c>
      <c r="R17" s="37" t="s">
        <v>35</v>
      </c>
      <c r="S17" s="37" t="s">
        <v>35</v>
      </c>
      <c r="T17" s="37" t="s">
        <v>35</v>
      </c>
      <c r="U17" s="37" t="s">
        <v>35</v>
      </c>
      <c r="V17" s="37" t="s">
        <v>35</v>
      </c>
      <c r="W17" s="37" t="s">
        <v>35</v>
      </c>
      <c r="X17" s="37" t="s">
        <v>35</v>
      </c>
      <c r="Y17" s="37" t="s">
        <v>35</v>
      </c>
      <c r="Z17" s="37" t="s">
        <v>35</v>
      </c>
      <c r="AA17" s="37" t="s">
        <v>35</v>
      </c>
      <c r="AB17" s="79" t="s">
        <v>35</v>
      </c>
      <c r="AC17" s="80" t="s">
        <v>35</v>
      </c>
      <c r="AD17" s="37" t="s">
        <v>35</v>
      </c>
      <c r="AE17" s="37" t="s">
        <v>35</v>
      </c>
      <c r="AF17" s="37" t="s">
        <v>35</v>
      </c>
      <c r="AG17" s="37" t="s">
        <v>35</v>
      </c>
      <c r="AH17" s="37" t="s">
        <v>35</v>
      </c>
      <c r="AI17" s="37" t="s">
        <v>35</v>
      </c>
      <c r="AJ17" s="37" t="s">
        <v>35</v>
      </c>
      <c r="AK17" s="37" t="s">
        <v>35</v>
      </c>
      <c r="AL17" s="37" t="s">
        <v>35</v>
      </c>
      <c r="AM17" s="37" t="s">
        <v>35</v>
      </c>
      <c r="AN17" s="37" t="s">
        <v>35</v>
      </c>
      <c r="AO17" s="37" t="s">
        <v>35</v>
      </c>
      <c r="AP17" s="37" t="s">
        <v>35</v>
      </c>
      <c r="AQ17" s="37" t="s">
        <v>35</v>
      </c>
      <c r="AS17" s="77">
        <f t="shared" si="9"/>
        <v>81</v>
      </c>
    </row>
    <row r="18" spans="1:45" s="19" customFormat="1" x14ac:dyDescent="0.55000000000000004">
      <c r="A18" s="35">
        <f t="shared" si="7"/>
        <v>12</v>
      </c>
      <c r="B18" s="124" t="s">
        <v>76</v>
      </c>
      <c r="C18" s="6"/>
      <c r="D18" s="51">
        <f t="shared" si="8"/>
        <v>73</v>
      </c>
      <c r="E18" s="36"/>
      <c r="F18" s="35">
        <v>5</v>
      </c>
      <c r="G18" s="36"/>
      <c r="H18" s="37"/>
      <c r="I18" s="37" t="s">
        <v>35</v>
      </c>
      <c r="J18" s="37" t="s">
        <v>35</v>
      </c>
      <c r="K18" s="37" t="s">
        <v>35</v>
      </c>
      <c r="L18" s="37" t="s">
        <v>35</v>
      </c>
      <c r="M18" s="105" t="s">
        <v>35</v>
      </c>
      <c r="N18" s="37" t="s">
        <v>35</v>
      </c>
      <c r="O18" s="37" t="s">
        <v>35</v>
      </c>
      <c r="P18" s="37" t="s">
        <v>35</v>
      </c>
      <c r="Q18" s="37" t="s">
        <v>35</v>
      </c>
      <c r="R18" s="37" t="s">
        <v>35</v>
      </c>
      <c r="S18" s="37" t="s">
        <v>35</v>
      </c>
      <c r="T18" s="37" t="s">
        <v>35</v>
      </c>
      <c r="U18" s="37">
        <v>84</v>
      </c>
      <c r="V18" s="37">
        <v>61</v>
      </c>
      <c r="W18" s="37">
        <v>87</v>
      </c>
      <c r="X18" s="37">
        <v>67</v>
      </c>
      <c r="Y18" s="37">
        <v>66</v>
      </c>
      <c r="Z18" s="37" t="s">
        <v>35</v>
      </c>
      <c r="AA18" s="37" t="s">
        <v>35</v>
      </c>
      <c r="AB18" s="79" t="s">
        <v>35</v>
      </c>
      <c r="AC18" s="80" t="s">
        <v>35</v>
      </c>
      <c r="AD18" s="37" t="s">
        <v>35</v>
      </c>
      <c r="AE18" s="37" t="s">
        <v>35</v>
      </c>
      <c r="AF18" s="37" t="s">
        <v>35</v>
      </c>
      <c r="AG18" s="37" t="s">
        <v>35</v>
      </c>
      <c r="AH18" s="37" t="s">
        <v>35</v>
      </c>
      <c r="AI18" s="37" t="s">
        <v>35</v>
      </c>
      <c r="AJ18" s="37" t="s">
        <v>35</v>
      </c>
      <c r="AK18" s="37" t="s">
        <v>35</v>
      </c>
      <c r="AL18" s="37" t="s">
        <v>35</v>
      </c>
      <c r="AM18" s="37" t="s">
        <v>35</v>
      </c>
      <c r="AN18" s="37" t="s">
        <v>35</v>
      </c>
      <c r="AO18" s="37" t="s">
        <v>35</v>
      </c>
      <c r="AP18" s="37" t="s">
        <v>35</v>
      </c>
      <c r="AQ18" s="37" t="s">
        <v>35</v>
      </c>
      <c r="AS18" s="77">
        <f t="shared" si="9"/>
        <v>73</v>
      </c>
    </row>
    <row r="19" spans="1:45" s="19" customFormat="1" x14ac:dyDescent="0.55000000000000004">
      <c r="A19" s="35">
        <f t="shared" si="7"/>
        <v>13</v>
      </c>
      <c r="B19" s="124" t="s">
        <v>22</v>
      </c>
      <c r="C19" s="6"/>
      <c r="D19" s="51">
        <f t="shared" si="8"/>
        <v>68.05</v>
      </c>
      <c r="F19" s="35">
        <v>20</v>
      </c>
      <c r="G19" s="36"/>
      <c r="H19" s="37"/>
      <c r="I19" s="37">
        <v>66</v>
      </c>
      <c r="J19" s="37">
        <v>60</v>
      </c>
      <c r="K19" s="100">
        <v>60</v>
      </c>
      <c r="L19" s="37" t="s">
        <v>35</v>
      </c>
      <c r="M19" s="105" t="s">
        <v>35</v>
      </c>
      <c r="N19" s="37">
        <v>74</v>
      </c>
      <c r="O19" s="37">
        <v>62</v>
      </c>
      <c r="P19" s="37">
        <v>82</v>
      </c>
      <c r="Q19" s="37">
        <v>85</v>
      </c>
      <c r="R19" s="37">
        <v>52</v>
      </c>
      <c r="S19" s="37">
        <v>79</v>
      </c>
      <c r="T19" s="37" t="s">
        <v>35</v>
      </c>
      <c r="U19" s="37">
        <v>55</v>
      </c>
      <c r="V19" s="37">
        <v>69</v>
      </c>
      <c r="W19" s="37">
        <v>69</v>
      </c>
      <c r="X19" s="37">
        <v>75</v>
      </c>
      <c r="Y19" s="37" t="s">
        <v>35</v>
      </c>
      <c r="Z19" s="37" t="s">
        <v>35</v>
      </c>
      <c r="AA19" s="37" t="s">
        <v>35</v>
      </c>
      <c r="AB19" s="79">
        <v>64</v>
      </c>
      <c r="AC19" s="80">
        <v>58</v>
      </c>
      <c r="AD19" s="37">
        <v>76</v>
      </c>
      <c r="AE19" s="37">
        <v>73</v>
      </c>
      <c r="AF19" s="37">
        <v>60</v>
      </c>
      <c r="AG19" s="37">
        <v>66</v>
      </c>
      <c r="AH19" s="37">
        <v>76</v>
      </c>
      <c r="AI19" s="37" t="s">
        <v>35</v>
      </c>
      <c r="AJ19" s="37" t="s">
        <v>35</v>
      </c>
      <c r="AK19" s="37" t="s">
        <v>35</v>
      </c>
      <c r="AL19" s="37" t="s">
        <v>35</v>
      </c>
      <c r="AM19" s="37" t="s">
        <v>35</v>
      </c>
      <c r="AN19" s="37" t="s">
        <v>35</v>
      </c>
      <c r="AO19" s="37" t="s">
        <v>35</v>
      </c>
      <c r="AP19" s="37" t="s">
        <v>35</v>
      </c>
      <c r="AQ19" s="37" t="s">
        <v>35</v>
      </c>
      <c r="AS19" s="77">
        <f t="shared" si="9"/>
        <v>69.272727272727266</v>
      </c>
    </row>
    <row r="20" spans="1:45" s="19" customFormat="1" x14ac:dyDescent="0.55000000000000004">
      <c r="A20" s="35">
        <f t="shared" si="7"/>
        <v>14</v>
      </c>
      <c r="B20" s="124" t="s">
        <v>78</v>
      </c>
      <c r="C20" s="6"/>
      <c r="D20" s="51">
        <f t="shared" si="8"/>
        <v>75.666666666666671</v>
      </c>
      <c r="E20" s="36"/>
      <c r="F20" s="35">
        <v>3</v>
      </c>
      <c r="G20" s="36"/>
      <c r="H20" s="37"/>
      <c r="I20" s="37" t="s">
        <v>35</v>
      </c>
      <c r="J20" s="37" t="s">
        <v>35</v>
      </c>
      <c r="K20" s="37" t="s">
        <v>35</v>
      </c>
      <c r="L20" s="37" t="s">
        <v>35</v>
      </c>
      <c r="M20" s="105" t="s">
        <v>35</v>
      </c>
      <c r="N20" s="37" t="s">
        <v>35</v>
      </c>
      <c r="O20" s="37" t="s">
        <v>35</v>
      </c>
      <c r="P20" s="37" t="s">
        <v>35</v>
      </c>
      <c r="Q20" s="37" t="s">
        <v>35</v>
      </c>
      <c r="R20" s="37">
        <v>81</v>
      </c>
      <c r="S20" s="37" t="s">
        <v>35</v>
      </c>
      <c r="T20" s="37" t="s">
        <v>35</v>
      </c>
      <c r="U20" s="37" t="s">
        <v>35</v>
      </c>
      <c r="V20" s="37" t="s">
        <v>35</v>
      </c>
      <c r="W20" s="37">
        <v>71</v>
      </c>
      <c r="X20" s="37">
        <v>75</v>
      </c>
      <c r="Y20" s="37" t="s">
        <v>35</v>
      </c>
      <c r="Z20" s="37" t="s">
        <v>35</v>
      </c>
      <c r="AA20" s="37" t="s">
        <v>35</v>
      </c>
      <c r="AB20" s="79" t="s">
        <v>35</v>
      </c>
      <c r="AC20" s="80" t="s">
        <v>35</v>
      </c>
      <c r="AD20" s="37" t="s">
        <v>35</v>
      </c>
      <c r="AE20" s="37" t="s">
        <v>35</v>
      </c>
      <c r="AF20" s="37" t="s">
        <v>35</v>
      </c>
      <c r="AG20" s="37" t="s">
        <v>35</v>
      </c>
      <c r="AH20" s="37" t="s">
        <v>35</v>
      </c>
      <c r="AI20" s="37" t="s">
        <v>35</v>
      </c>
      <c r="AJ20" s="37" t="s">
        <v>35</v>
      </c>
      <c r="AK20" s="37" t="s">
        <v>35</v>
      </c>
      <c r="AL20" s="37" t="s">
        <v>35</v>
      </c>
      <c r="AM20" s="37" t="s">
        <v>35</v>
      </c>
      <c r="AN20" s="37" t="s">
        <v>35</v>
      </c>
      <c r="AO20" s="37" t="s">
        <v>35</v>
      </c>
      <c r="AP20" s="37" t="s">
        <v>35</v>
      </c>
      <c r="AQ20" s="37" t="s">
        <v>35</v>
      </c>
      <c r="AS20" s="77">
        <f t="shared" si="9"/>
        <v>75.666666666666671</v>
      </c>
    </row>
    <row r="21" spans="1:45" s="19" customFormat="1" x14ac:dyDescent="0.55000000000000004">
      <c r="A21" s="35">
        <f t="shared" si="7"/>
        <v>15</v>
      </c>
      <c r="B21" s="124" t="s">
        <v>66</v>
      </c>
      <c r="C21" s="6"/>
      <c r="D21" s="51">
        <f t="shared" si="8"/>
        <v>84.833333333333329</v>
      </c>
      <c r="E21" s="36"/>
      <c r="F21" s="35">
        <v>6</v>
      </c>
      <c r="G21" s="36"/>
      <c r="H21" s="37"/>
      <c r="I21" s="37" t="s">
        <v>35</v>
      </c>
      <c r="J21" s="37" t="s">
        <v>35</v>
      </c>
      <c r="K21" s="100">
        <v>83</v>
      </c>
      <c r="L21" s="100" t="s">
        <v>35</v>
      </c>
      <c r="M21" s="105" t="s">
        <v>35</v>
      </c>
      <c r="N21" s="37" t="s">
        <v>35</v>
      </c>
      <c r="O21" s="37" t="s">
        <v>35</v>
      </c>
      <c r="P21" s="37" t="s">
        <v>35</v>
      </c>
      <c r="Q21" s="37" t="s">
        <v>35</v>
      </c>
      <c r="R21" s="37">
        <v>77</v>
      </c>
      <c r="S21" s="37" t="s">
        <v>35</v>
      </c>
      <c r="T21" s="37">
        <v>85</v>
      </c>
      <c r="U21" s="37" t="s">
        <v>35</v>
      </c>
      <c r="V21" s="37">
        <v>82</v>
      </c>
      <c r="W21" s="67">
        <v>96</v>
      </c>
      <c r="X21" s="37" t="s">
        <v>35</v>
      </c>
      <c r="Y21" s="37">
        <v>86</v>
      </c>
      <c r="Z21" s="37" t="s">
        <v>35</v>
      </c>
      <c r="AA21" s="37" t="s">
        <v>35</v>
      </c>
      <c r="AB21" s="79" t="s">
        <v>35</v>
      </c>
      <c r="AC21" s="80" t="s">
        <v>35</v>
      </c>
      <c r="AD21" s="37" t="s">
        <v>35</v>
      </c>
      <c r="AE21" s="37" t="s">
        <v>35</v>
      </c>
      <c r="AF21" s="37" t="s">
        <v>35</v>
      </c>
      <c r="AG21" s="37" t="s">
        <v>35</v>
      </c>
      <c r="AH21" s="37" t="s">
        <v>35</v>
      </c>
      <c r="AI21" s="37" t="s">
        <v>35</v>
      </c>
      <c r="AJ21" s="37" t="s">
        <v>35</v>
      </c>
      <c r="AK21" s="37" t="s">
        <v>35</v>
      </c>
      <c r="AL21" s="37" t="s">
        <v>35</v>
      </c>
      <c r="AM21" s="37" t="s">
        <v>35</v>
      </c>
      <c r="AN21" s="37" t="s">
        <v>35</v>
      </c>
      <c r="AO21" s="37" t="s">
        <v>35</v>
      </c>
      <c r="AP21" s="37" t="s">
        <v>35</v>
      </c>
      <c r="AQ21" s="37" t="s">
        <v>35</v>
      </c>
      <c r="AS21" s="77">
        <f t="shared" si="9"/>
        <v>84.833333333333329</v>
      </c>
    </row>
    <row r="22" spans="1:45" s="19" customFormat="1" x14ac:dyDescent="0.55000000000000004">
      <c r="A22" s="35">
        <f t="shared" si="7"/>
        <v>16</v>
      </c>
      <c r="B22" s="124" t="s">
        <v>60</v>
      </c>
      <c r="C22" s="6"/>
      <c r="D22" s="51">
        <f t="shared" si="8"/>
        <v>68</v>
      </c>
      <c r="E22" s="36"/>
      <c r="F22" s="35">
        <v>1</v>
      </c>
      <c r="G22" s="36"/>
      <c r="H22" s="37"/>
      <c r="I22" s="37" t="s">
        <v>35</v>
      </c>
      <c r="J22" s="37" t="s">
        <v>35</v>
      </c>
      <c r="K22" s="37" t="s">
        <v>35</v>
      </c>
      <c r="L22" s="100" t="s">
        <v>35</v>
      </c>
      <c r="M22" s="105" t="s">
        <v>35</v>
      </c>
      <c r="N22" s="37" t="s">
        <v>35</v>
      </c>
      <c r="O22" s="37" t="s">
        <v>35</v>
      </c>
      <c r="P22" s="37" t="s">
        <v>35</v>
      </c>
      <c r="Q22" s="37" t="s">
        <v>35</v>
      </c>
      <c r="R22" s="37" t="s">
        <v>35</v>
      </c>
      <c r="S22" s="37" t="s">
        <v>35</v>
      </c>
      <c r="T22" s="37" t="s">
        <v>35</v>
      </c>
      <c r="U22" s="37" t="s">
        <v>35</v>
      </c>
      <c r="V22" s="37" t="s">
        <v>35</v>
      </c>
      <c r="W22" s="37" t="s">
        <v>35</v>
      </c>
      <c r="X22" s="37" t="s">
        <v>35</v>
      </c>
      <c r="Y22" s="37" t="s">
        <v>35</v>
      </c>
      <c r="Z22" s="37" t="s">
        <v>35</v>
      </c>
      <c r="AA22" s="37" t="s">
        <v>35</v>
      </c>
      <c r="AB22" s="79" t="s">
        <v>35</v>
      </c>
      <c r="AC22" s="80" t="s">
        <v>35</v>
      </c>
      <c r="AD22" s="37" t="s">
        <v>35</v>
      </c>
      <c r="AE22" s="37" t="s">
        <v>35</v>
      </c>
      <c r="AF22" s="37" t="s">
        <v>35</v>
      </c>
      <c r="AG22" s="37">
        <v>68</v>
      </c>
      <c r="AH22" s="37" t="s">
        <v>35</v>
      </c>
      <c r="AI22" s="37" t="s">
        <v>35</v>
      </c>
      <c r="AJ22" s="37" t="s">
        <v>35</v>
      </c>
      <c r="AK22" s="37" t="s">
        <v>35</v>
      </c>
      <c r="AL22" s="37" t="s">
        <v>35</v>
      </c>
      <c r="AM22" s="37" t="s">
        <v>35</v>
      </c>
      <c r="AN22" s="37" t="s">
        <v>35</v>
      </c>
      <c r="AO22" s="37" t="s">
        <v>35</v>
      </c>
      <c r="AP22" s="37" t="s">
        <v>35</v>
      </c>
      <c r="AQ22" s="37" t="s">
        <v>35</v>
      </c>
      <c r="AS22" s="77" t="e">
        <f t="shared" si="9"/>
        <v>#DIV/0!</v>
      </c>
    </row>
    <row r="23" spans="1:45" s="19" customFormat="1" x14ac:dyDescent="0.55000000000000004">
      <c r="A23" s="35">
        <f t="shared" si="7"/>
        <v>17</v>
      </c>
      <c r="B23" s="124" t="s">
        <v>86</v>
      </c>
      <c r="C23" s="6"/>
      <c r="D23" s="51">
        <f t="shared" si="8"/>
        <v>72.833333333333329</v>
      </c>
      <c r="E23" s="36"/>
      <c r="F23" s="35">
        <v>6</v>
      </c>
      <c r="G23" s="36"/>
      <c r="H23" s="37"/>
      <c r="I23" s="37">
        <v>74</v>
      </c>
      <c r="J23" s="37" t="s">
        <v>35</v>
      </c>
      <c r="K23" s="37" t="s">
        <v>35</v>
      </c>
      <c r="L23" s="37">
        <v>70</v>
      </c>
      <c r="M23" s="105" t="s">
        <v>35</v>
      </c>
      <c r="N23" s="37" t="s">
        <v>35</v>
      </c>
      <c r="O23" s="37" t="s">
        <v>35</v>
      </c>
      <c r="P23" s="37" t="s">
        <v>35</v>
      </c>
      <c r="Q23" s="37">
        <v>61</v>
      </c>
      <c r="R23" s="37">
        <v>82</v>
      </c>
      <c r="S23" s="37">
        <v>80</v>
      </c>
      <c r="T23" s="37">
        <v>70</v>
      </c>
      <c r="U23" s="37" t="s">
        <v>35</v>
      </c>
      <c r="V23" s="37" t="s">
        <v>35</v>
      </c>
      <c r="W23" s="37" t="s">
        <v>35</v>
      </c>
      <c r="X23" s="37" t="s">
        <v>35</v>
      </c>
      <c r="Y23" s="37" t="s">
        <v>35</v>
      </c>
      <c r="Z23" s="37" t="s">
        <v>35</v>
      </c>
      <c r="AA23" s="37" t="s">
        <v>35</v>
      </c>
      <c r="AB23" s="79" t="s">
        <v>35</v>
      </c>
      <c r="AC23" s="80" t="s">
        <v>35</v>
      </c>
      <c r="AD23" s="37" t="s">
        <v>35</v>
      </c>
      <c r="AE23" s="37" t="s">
        <v>35</v>
      </c>
      <c r="AF23" s="37" t="s">
        <v>35</v>
      </c>
      <c r="AG23" s="37" t="s">
        <v>35</v>
      </c>
      <c r="AH23" s="37" t="s">
        <v>35</v>
      </c>
      <c r="AI23" s="37" t="s">
        <v>35</v>
      </c>
      <c r="AJ23" s="37" t="s">
        <v>35</v>
      </c>
      <c r="AK23" s="37" t="s">
        <v>35</v>
      </c>
      <c r="AL23" s="37" t="s">
        <v>35</v>
      </c>
      <c r="AM23" s="37" t="s">
        <v>35</v>
      </c>
      <c r="AN23" s="37" t="s">
        <v>35</v>
      </c>
      <c r="AO23" s="37" t="s">
        <v>35</v>
      </c>
      <c r="AP23" s="37" t="s">
        <v>35</v>
      </c>
      <c r="AQ23" s="37" t="s">
        <v>35</v>
      </c>
      <c r="AS23" s="77">
        <f t="shared" si="9"/>
        <v>72.599999999999994</v>
      </c>
    </row>
    <row r="24" spans="1:45" s="19" customFormat="1" x14ac:dyDescent="0.55000000000000004">
      <c r="A24" s="35">
        <f t="shared" si="7"/>
        <v>18</v>
      </c>
      <c r="B24" s="124" t="s">
        <v>18</v>
      </c>
      <c r="C24" s="6"/>
      <c r="D24" s="51">
        <f t="shared" si="8"/>
        <v>82.7</v>
      </c>
      <c r="E24" s="36"/>
      <c r="F24" s="35">
        <v>10</v>
      </c>
      <c r="G24" s="36"/>
      <c r="H24" s="37"/>
      <c r="I24" s="37" t="s">
        <v>35</v>
      </c>
      <c r="J24" s="37" t="s">
        <v>35</v>
      </c>
      <c r="K24" s="37" t="s">
        <v>35</v>
      </c>
      <c r="L24" s="37" t="s">
        <v>35</v>
      </c>
      <c r="M24" s="105" t="s">
        <v>35</v>
      </c>
      <c r="N24" s="37">
        <v>81</v>
      </c>
      <c r="O24" s="37" t="s">
        <v>35</v>
      </c>
      <c r="P24" s="37" t="s">
        <v>35</v>
      </c>
      <c r="Q24" s="37" t="s">
        <v>35</v>
      </c>
      <c r="R24" s="37">
        <v>81</v>
      </c>
      <c r="S24" s="37" t="s">
        <v>35</v>
      </c>
      <c r="T24" s="37" t="s">
        <v>35</v>
      </c>
      <c r="U24" s="37" t="s">
        <v>35</v>
      </c>
      <c r="V24" s="37" t="s">
        <v>35</v>
      </c>
      <c r="W24" s="37" t="s">
        <v>35</v>
      </c>
      <c r="X24" s="37" t="s">
        <v>35</v>
      </c>
      <c r="Y24" s="37" t="s">
        <v>35</v>
      </c>
      <c r="Z24" s="37" t="s">
        <v>35</v>
      </c>
      <c r="AA24" s="37">
        <v>82</v>
      </c>
      <c r="AB24" s="79">
        <v>88</v>
      </c>
      <c r="AC24" s="80" t="s">
        <v>35</v>
      </c>
      <c r="AD24" s="37" t="s">
        <v>35</v>
      </c>
      <c r="AE24" s="37">
        <v>87</v>
      </c>
      <c r="AF24" s="37" t="s">
        <v>35</v>
      </c>
      <c r="AG24" s="37">
        <v>81</v>
      </c>
      <c r="AH24" s="37" t="s">
        <v>35</v>
      </c>
      <c r="AI24" s="37" t="s">
        <v>35</v>
      </c>
      <c r="AJ24" s="37">
        <v>82</v>
      </c>
      <c r="AK24" s="37">
        <v>68</v>
      </c>
      <c r="AL24" s="38">
        <v>93</v>
      </c>
      <c r="AM24" s="37">
        <v>84</v>
      </c>
      <c r="AN24" s="37" t="s">
        <v>35</v>
      </c>
      <c r="AO24" s="37" t="s">
        <v>35</v>
      </c>
      <c r="AP24" s="37" t="s">
        <v>35</v>
      </c>
      <c r="AQ24" s="37" t="s">
        <v>35</v>
      </c>
      <c r="AS24" s="77">
        <f t="shared" si="9"/>
        <v>81</v>
      </c>
    </row>
    <row r="25" spans="1:45" s="19" customFormat="1" x14ac:dyDescent="0.55000000000000004">
      <c r="A25" s="35">
        <f t="shared" si="7"/>
        <v>19</v>
      </c>
      <c r="B25" s="124" t="s">
        <v>50</v>
      </c>
      <c r="C25" s="6"/>
      <c r="D25" s="51">
        <f t="shared" si="8"/>
        <v>84</v>
      </c>
      <c r="E25" s="36"/>
      <c r="F25" s="35">
        <v>1</v>
      </c>
      <c r="G25" s="36"/>
      <c r="H25" s="37"/>
      <c r="I25" s="37" t="s">
        <v>35</v>
      </c>
      <c r="J25" s="37" t="s">
        <v>35</v>
      </c>
      <c r="K25" s="37" t="s">
        <v>35</v>
      </c>
      <c r="L25" s="37" t="s">
        <v>35</v>
      </c>
      <c r="M25" s="105" t="s">
        <v>35</v>
      </c>
      <c r="N25" s="37" t="s">
        <v>35</v>
      </c>
      <c r="O25" s="37" t="s">
        <v>35</v>
      </c>
      <c r="P25" s="37" t="s">
        <v>35</v>
      </c>
      <c r="Q25" s="37" t="s">
        <v>35</v>
      </c>
      <c r="R25" s="37" t="s">
        <v>35</v>
      </c>
      <c r="S25" s="37" t="s">
        <v>35</v>
      </c>
      <c r="T25" s="37" t="s">
        <v>35</v>
      </c>
      <c r="U25" s="37" t="s">
        <v>35</v>
      </c>
      <c r="V25" s="37" t="s">
        <v>35</v>
      </c>
      <c r="W25" s="37" t="s">
        <v>35</v>
      </c>
      <c r="X25" s="37" t="s">
        <v>35</v>
      </c>
      <c r="Y25" s="37" t="s">
        <v>35</v>
      </c>
      <c r="Z25" s="37" t="s">
        <v>35</v>
      </c>
      <c r="AA25" s="37" t="s">
        <v>35</v>
      </c>
      <c r="AB25" s="79" t="s">
        <v>35</v>
      </c>
      <c r="AC25" s="80" t="s">
        <v>35</v>
      </c>
      <c r="AD25" s="37" t="s">
        <v>35</v>
      </c>
      <c r="AE25" s="37" t="s">
        <v>35</v>
      </c>
      <c r="AF25" s="37" t="s">
        <v>35</v>
      </c>
      <c r="AG25" s="37" t="s">
        <v>35</v>
      </c>
      <c r="AH25" s="37" t="s">
        <v>35</v>
      </c>
      <c r="AI25" s="37" t="s">
        <v>35</v>
      </c>
      <c r="AJ25" s="37" t="s">
        <v>35</v>
      </c>
      <c r="AK25" s="37">
        <v>84</v>
      </c>
      <c r="AL25" s="37" t="s">
        <v>35</v>
      </c>
      <c r="AM25" s="37" t="s">
        <v>35</v>
      </c>
      <c r="AN25" s="37" t="s">
        <v>35</v>
      </c>
      <c r="AO25" s="37" t="s">
        <v>35</v>
      </c>
      <c r="AP25" s="37" t="s">
        <v>35</v>
      </c>
      <c r="AQ25" s="37" t="s">
        <v>35</v>
      </c>
      <c r="AS25" s="77" t="e">
        <f t="shared" si="9"/>
        <v>#DIV/0!</v>
      </c>
    </row>
    <row r="26" spans="1:45" s="19" customFormat="1" x14ac:dyDescent="0.55000000000000004">
      <c r="A26" s="35">
        <f t="shared" si="7"/>
        <v>20</v>
      </c>
      <c r="B26" s="112" t="s">
        <v>28</v>
      </c>
      <c r="C26" s="6"/>
      <c r="D26" s="51">
        <f t="shared" si="8"/>
        <v>78.166666666666671</v>
      </c>
      <c r="E26" s="36"/>
      <c r="F26" s="35">
        <v>18</v>
      </c>
      <c r="G26" s="36"/>
      <c r="H26" s="37"/>
      <c r="I26" s="37" t="s">
        <v>35</v>
      </c>
      <c r="J26" s="37">
        <v>85</v>
      </c>
      <c r="K26" s="37" t="s">
        <v>35</v>
      </c>
      <c r="L26" s="37" t="s">
        <v>35</v>
      </c>
      <c r="M26" s="105">
        <v>84</v>
      </c>
      <c r="N26" s="37" t="s">
        <v>35</v>
      </c>
      <c r="O26" s="37" t="s">
        <v>35</v>
      </c>
      <c r="P26" s="37">
        <v>76</v>
      </c>
      <c r="Q26" s="37" t="s">
        <v>35</v>
      </c>
      <c r="R26" s="37" t="s">
        <v>35</v>
      </c>
      <c r="S26" s="37">
        <v>79</v>
      </c>
      <c r="T26" s="37" t="s">
        <v>35</v>
      </c>
      <c r="U26" s="37">
        <v>86</v>
      </c>
      <c r="V26" s="37" t="s">
        <v>35</v>
      </c>
      <c r="W26" s="37" t="s">
        <v>35</v>
      </c>
      <c r="X26" s="37" t="s">
        <v>35</v>
      </c>
      <c r="Y26" s="37" t="s">
        <v>35</v>
      </c>
      <c r="Z26" s="37" t="s">
        <v>35</v>
      </c>
      <c r="AA26" s="37" t="s">
        <v>35</v>
      </c>
      <c r="AB26" s="79" t="s">
        <v>35</v>
      </c>
      <c r="AC26" s="80">
        <v>66</v>
      </c>
      <c r="AD26" s="37">
        <v>85</v>
      </c>
      <c r="AE26" s="37">
        <v>60</v>
      </c>
      <c r="AF26" s="37">
        <v>75</v>
      </c>
      <c r="AG26" s="37">
        <v>79</v>
      </c>
      <c r="AH26" s="37">
        <v>82</v>
      </c>
      <c r="AI26" s="37">
        <v>80</v>
      </c>
      <c r="AJ26" s="37" t="s">
        <v>35</v>
      </c>
      <c r="AK26" s="37">
        <v>68</v>
      </c>
      <c r="AL26" s="37">
        <v>87</v>
      </c>
      <c r="AM26" s="37">
        <v>78</v>
      </c>
      <c r="AN26" s="37">
        <v>87</v>
      </c>
      <c r="AO26" s="37">
        <v>73</v>
      </c>
      <c r="AP26" s="37" t="s">
        <v>35</v>
      </c>
      <c r="AQ26" s="37">
        <v>77</v>
      </c>
      <c r="AS26" s="77">
        <f t="shared" si="9"/>
        <v>81.25</v>
      </c>
    </row>
    <row r="27" spans="1:45" s="19" customFormat="1" x14ac:dyDescent="0.55000000000000004">
      <c r="A27" s="35">
        <f t="shared" si="7"/>
        <v>21</v>
      </c>
      <c r="B27" s="126" t="s">
        <v>59</v>
      </c>
      <c r="C27" s="6"/>
      <c r="D27" s="51">
        <f t="shared" si="8"/>
        <v>74.692307692307693</v>
      </c>
      <c r="E27" s="36"/>
      <c r="F27" s="75">
        <v>13</v>
      </c>
      <c r="G27" s="36"/>
      <c r="H27" s="45"/>
      <c r="I27" s="37" t="s">
        <v>35</v>
      </c>
      <c r="J27" s="37" t="s">
        <v>35</v>
      </c>
      <c r="K27" s="37" t="s">
        <v>35</v>
      </c>
      <c r="L27" s="37" t="s">
        <v>35</v>
      </c>
      <c r="M27" s="106">
        <v>78</v>
      </c>
      <c r="N27" s="45" t="s">
        <v>35</v>
      </c>
      <c r="O27" s="37">
        <v>65</v>
      </c>
      <c r="P27" s="37">
        <v>74</v>
      </c>
      <c r="Q27" s="37">
        <v>66</v>
      </c>
      <c r="R27" s="37">
        <v>73</v>
      </c>
      <c r="S27" s="37">
        <v>83</v>
      </c>
      <c r="T27" s="37">
        <v>75</v>
      </c>
      <c r="U27" s="37" t="s">
        <v>35</v>
      </c>
      <c r="V27" s="37">
        <v>79</v>
      </c>
      <c r="W27" s="37" t="s">
        <v>35</v>
      </c>
      <c r="X27" s="37" t="s">
        <v>35</v>
      </c>
      <c r="Y27" s="37">
        <v>77</v>
      </c>
      <c r="Z27" s="45">
        <v>73</v>
      </c>
      <c r="AA27" s="37" t="s">
        <v>35</v>
      </c>
      <c r="AB27" s="79" t="s">
        <v>35</v>
      </c>
      <c r="AC27" s="80" t="s">
        <v>35</v>
      </c>
      <c r="AD27" s="37">
        <v>89</v>
      </c>
      <c r="AE27" s="45" t="s">
        <v>35</v>
      </c>
      <c r="AF27" s="45" t="s">
        <v>35</v>
      </c>
      <c r="AG27" s="45" t="s">
        <v>35</v>
      </c>
      <c r="AH27" s="45">
        <v>67</v>
      </c>
      <c r="AI27" s="45" t="s">
        <v>35</v>
      </c>
      <c r="AJ27" s="45">
        <v>72</v>
      </c>
      <c r="AK27" s="45" t="s">
        <v>35</v>
      </c>
      <c r="AL27" s="45" t="s">
        <v>35</v>
      </c>
      <c r="AM27" s="45" t="s">
        <v>35</v>
      </c>
      <c r="AN27" s="45" t="s">
        <v>35</v>
      </c>
      <c r="AO27" s="45" t="s">
        <v>35</v>
      </c>
      <c r="AP27" s="45" t="s">
        <v>35</v>
      </c>
      <c r="AQ27" s="45" t="s">
        <v>35</v>
      </c>
      <c r="AS27" s="77">
        <f t="shared" si="9"/>
        <v>74.444444444444443</v>
      </c>
    </row>
    <row r="28" spans="1:45" s="19" customFormat="1" x14ac:dyDescent="0.55000000000000004">
      <c r="A28" s="35">
        <f t="shared" si="7"/>
        <v>22</v>
      </c>
      <c r="B28" s="124" t="s">
        <v>88</v>
      </c>
      <c r="C28" s="28"/>
      <c r="D28" s="51">
        <f t="shared" si="8"/>
        <v>71.666666666666671</v>
      </c>
      <c r="E28" s="36"/>
      <c r="F28" s="35">
        <v>5</v>
      </c>
      <c r="G28" s="37"/>
      <c r="H28" s="37"/>
      <c r="I28" s="37" t="s">
        <v>35</v>
      </c>
      <c r="J28" s="37">
        <v>62</v>
      </c>
      <c r="K28" s="37" t="s">
        <v>35</v>
      </c>
      <c r="L28" s="37" t="s">
        <v>35</v>
      </c>
      <c r="M28" s="105">
        <v>82</v>
      </c>
      <c r="N28" s="37">
        <v>67</v>
      </c>
      <c r="O28" s="37" t="s">
        <v>35</v>
      </c>
      <c r="P28" s="37">
        <v>75</v>
      </c>
      <c r="Q28" s="37">
        <v>71</v>
      </c>
      <c r="R28" s="37" t="s">
        <v>35</v>
      </c>
      <c r="S28" s="37" t="s">
        <v>35</v>
      </c>
      <c r="T28" s="37">
        <v>73</v>
      </c>
      <c r="U28" s="37" t="s">
        <v>35</v>
      </c>
      <c r="V28" s="37" t="s">
        <v>35</v>
      </c>
      <c r="W28" s="37" t="s">
        <v>35</v>
      </c>
      <c r="X28" s="37" t="s">
        <v>35</v>
      </c>
      <c r="Y28" s="37" t="s">
        <v>35</v>
      </c>
      <c r="Z28" s="37" t="s">
        <v>35</v>
      </c>
      <c r="AA28" s="37" t="s">
        <v>35</v>
      </c>
      <c r="AB28" s="79" t="s">
        <v>35</v>
      </c>
      <c r="AC28" s="80" t="s">
        <v>35</v>
      </c>
      <c r="AD28" s="37" t="s">
        <v>35</v>
      </c>
      <c r="AE28" s="37" t="s">
        <v>35</v>
      </c>
      <c r="AF28" s="37" t="s">
        <v>35</v>
      </c>
      <c r="AG28" s="37" t="s">
        <v>35</v>
      </c>
      <c r="AH28" s="37" t="s">
        <v>35</v>
      </c>
      <c r="AI28" s="37" t="s">
        <v>35</v>
      </c>
      <c r="AJ28" s="37" t="s">
        <v>35</v>
      </c>
      <c r="AK28" s="37" t="s">
        <v>35</v>
      </c>
      <c r="AL28" s="37" t="s">
        <v>35</v>
      </c>
      <c r="AM28" s="37" t="s">
        <v>35</v>
      </c>
      <c r="AN28" s="37" t="s">
        <v>35</v>
      </c>
      <c r="AO28" s="37" t="s">
        <v>35</v>
      </c>
      <c r="AP28" s="37" t="s">
        <v>35</v>
      </c>
      <c r="AQ28" s="37" t="s">
        <v>35</v>
      </c>
      <c r="AS28" s="77">
        <f t="shared" si="9"/>
        <v>73.599999999999994</v>
      </c>
    </row>
    <row r="29" spans="1:45" s="19" customFormat="1" x14ac:dyDescent="0.55000000000000004">
      <c r="A29" s="35">
        <f t="shared" si="7"/>
        <v>23</v>
      </c>
      <c r="B29" s="124" t="s">
        <v>84</v>
      </c>
      <c r="C29" s="28"/>
      <c r="D29" s="51">
        <f t="shared" si="8"/>
        <v>84</v>
      </c>
      <c r="E29" s="36"/>
      <c r="F29" s="35">
        <v>1</v>
      </c>
      <c r="G29" s="37"/>
      <c r="H29" s="37"/>
      <c r="I29" s="37" t="s">
        <v>35</v>
      </c>
      <c r="J29" s="37" t="s">
        <v>35</v>
      </c>
      <c r="K29" s="37" t="s">
        <v>35</v>
      </c>
      <c r="L29" s="37" t="s">
        <v>35</v>
      </c>
      <c r="M29" s="105" t="s">
        <v>35</v>
      </c>
      <c r="N29" s="37" t="s">
        <v>35</v>
      </c>
      <c r="O29" s="37" t="s">
        <v>35</v>
      </c>
      <c r="P29" s="37" t="s">
        <v>35</v>
      </c>
      <c r="Q29" s="37" t="s">
        <v>35</v>
      </c>
      <c r="R29" s="37" t="s">
        <v>35</v>
      </c>
      <c r="S29" s="37" t="s">
        <v>35</v>
      </c>
      <c r="T29" s="37" t="s">
        <v>35</v>
      </c>
      <c r="U29" s="37">
        <v>84</v>
      </c>
      <c r="V29" s="37" t="s">
        <v>35</v>
      </c>
      <c r="W29" s="37" t="s">
        <v>35</v>
      </c>
      <c r="X29" s="37" t="s">
        <v>35</v>
      </c>
      <c r="Y29" s="37" t="s">
        <v>35</v>
      </c>
      <c r="Z29" s="37" t="s">
        <v>35</v>
      </c>
      <c r="AA29" s="37" t="s">
        <v>35</v>
      </c>
      <c r="AB29" s="79" t="s">
        <v>35</v>
      </c>
      <c r="AC29" s="80" t="s">
        <v>35</v>
      </c>
      <c r="AD29" s="37" t="s">
        <v>35</v>
      </c>
      <c r="AE29" s="37" t="s">
        <v>35</v>
      </c>
      <c r="AF29" s="37" t="s">
        <v>35</v>
      </c>
      <c r="AG29" s="37" t="s">
        <v>35</v>
      </c>
      <c r="AH29" s="37" t="s">
        <v>35</v>
      </c>
      <c r="AI29" s="37" t="s">
        <v>35</v>
      </c>
      <c r="AJ29" s="37" t="s">
        <v>35</v>
      </c>
      <c r="AK29" s="37" t="s">
        <v>35</v>
      </c>
      <c r="AL29" s="37" t="s">
        <v>35</v>
      </c>
      <c r="AM29" s="37" t="s">
        <v>35</v>
      </c>
      <c r="AN29" s="37" t="s">
        <v>35</v>
      </c>
      <c r="AO29" s="37" t="s">
        <v>35</v>
      </c>
      <c r="AP29" s="37" t="s">
        <v>35</v>
      </c>
      <c r="AQ29" s="37" t="s">
        <v>35</v>
      </c>
      <c r="AS29" s="77">
        <f t="shared" si="9"/>
        <v>84</v>
      </c>
    </row>
    <row r="30" spans="1:45" s="19" customFormat="1" x14ac:dyDescent="0.55000000000000004">
      <c r="A30" s="35">
        <f t="shared" si="7"/>
        <v>24</v>
      </c>
      <c r="B30" s="124" t="s">
        <v>72</v>
      </c>
      <c r="C30" s="28"/>
      <c r="D30" s="51">
        <f t="shared" si="8"/>
        <v>90</v>
      </c>
      <c r="E30" s="36"/>
      <c r="F30" s="35">
        <v>1</v>
      </c>
      <c r="G30" s="37"/>
      <c r="H30" s="37"/>
      <c r="I30" s="37" t="s">
        <v>35</v>
      </c>
      <c r="J30" s="37" t="s">
        <v>35</v>
      </c>
      <c r="K30" s="37" t="s">
        <v>35</v>
      </c>
      <c r="L30" s="100" t="s">
        <v>35</v>
      </c>
      <c r="M30" s="105" t="s">
        <v>35</v>
      </c>
      <c r="N30" s="37" t="s">
        <v>35</v>
      </c>
      <c r="O30" s="37" t="s">
        <v>35</v>
      </c>
      <c r="P30" s="37" t="s">
        <v>35</v>
      </c>
      <c r="Q30" s="37" t="s">
        <v>35</v>
      </c>
      <c r="R30" s="37" t="s">
        <v>35</v>
      </c>
      <c r="S30" s="37" t="s">
        <v>35</v>
      </c>
      <c r="T30" s="37" t="s">
        <v>35</v>
      </c>
      <c r="U30" s="37" t="s">
        <v>35</v>
      </c>
      <c r="V30" s="37" t="s">
        <v>35</v>
      </c>
      <c r="W30" s="37" t="s">
        <v>35</v>
      </c>
      <c r="X30" s="37" t="s">
        <v>35</v>
      </c>
      <c r="Y30" s="37" t="s">
        <v>35</v>
      </c>
      <c r="Z30" s="37">
        <v>90</v>
      </c>
      <c r="AA30" s="37" t="s">
        <v>35</v>
      </c>
      <c r="AB30" s="79" t="s">
        <v>35</v>
      </c>
      <c r="AC30" s="80" t="s">
        <v>35</v>
      </c>
      <c r="AD30" s="37" t="s">
        <v>35</v>
      </c>
      <c r="AE30" s="37" t="s">
        <v>35</v>
      </c>
      <c r="AF30" s="37" t="s">
        <v>35</v>
      </c>
      <c r="AG30" s="37" t="s">
        <v>35</v>
      </c>
      <c r="AH30" s="37" t="s">
        <v>35</v>
      </c>
      <c r="AI30" s="37" t="s">
        <v>35</v>
      </c>
      <c r="AJ30" s="37" t="s">
        <v>35</v>
      </c>
      <c r="AK30" s="37" t="s">
        <v>35</v>
      </c>
      <c r="AL30" s="37" t="s">
        <v>35</v>
      </c>
      <c r="AM30" s="37" t="s">
        <v>35</v>
      </c>
      <c r="AN30" s="37" t="s">
        <v>35</v>
      </c>
      <c r="AO30" s="37" t="s">
        <v>35</v>
      </c>
      <c r="AP30" s="37" t="s">
        <v>35</v>
      </c>
      <c r="AQ30" s="37" t="s">
        <v>35</v>
      </c>
      <c r="AS30" s="77" t="e">
        <f t="shared" si="9"/>
        <v>#DIV/0!</v>
      </c>
    </row>
    <row r="31" spans="1:45" s="19" customFormat="1" x14ac:dyDescent="0.55000000000000004">
      <c r="A31" s="35">
        <f t="shared" si="7"/>
        <v>25</v>
      </c>
      <c r="B31" s="127" t="s">
        <v>14</v>
      </c>
      <c r="C31" s="6"/>
      <c r="D31" s="51">
        <f t="shared" si="8"/>
        <v>83.882352941176464</v>
      </c>
      <c r="E31" s="36"/>
      <c r="F31" s="74">
        <v>17</v>
      </c>
      <c r="G31" s="36"/>
      <c r="H31" s="46"/>
      <c r="I31" s="37" t="s">
        <v>35</v>
      </c>
      <c r="J31" s="37" t="s">
        <v>35</v>
      </c>
      <c r="K31" s="37" t="s">
        <v>35</v>
      </c>
      <c r="L31" s="37">
        <v>83</v>
      </c>
      <c r="M31" s="105" t="s">
        <v>35</v>
      </c>
      <c r="N31" s="37" t="s">
        <v>35</v>
      </c>
      <c r="O31" s="37" t="s">
        <v>35</v>
      </c>
      <c r="P31" s="67">
        <v>97</v>
      </c>
      <c r="Q31" s="37" t="s">
        <v>35</v>
      </c>
      <c r="R31" s="37" t="s">
        <v>35</v>
      </c>
      <c r="S31" s="37" t="s">
        <v>35</v>
      </c>
      <c r="T31" s="37" t="s">
        <v>35</v>
      </c>
      <c r="U31" s="46">
        <v>83</v>
      </c>
      <c r="V31" s="37" t="s">
        <v>35</v>
      </c>
      <c r="W31" s="37" t="s">
        <v>35</v>
      </c>
      <c r="X31" s="46" t="s">
        <v>35</v>
      </c>
      <c r="Y31" s="46">
        <v>82</v>
      </c>
      <c r="Z31" s="37">
        <v>83</v>
      </c>
      <c r="AA31" s="37" t="s">
        <v>35</v>
      </c>
      <c r="AB31" s="79" t="s">
        <v>35</v>
      </c>
      <c r="AC31" s="80">
        <v>85</v>
      </c>
      <c r="AD31" s="37">
        <v>76</v>
      </c>
      <c r="AE31" s="46">
        <v>90</v>
      </c>
      <c r="AF31" s="46">
        <v>88</v>
      </c>
      <c r="AG31" s="46">
        <v>80</v>
      </c>
      <c r="AH31" s="46">
        <v>71</v>
      </c>
      <c r="AI31" s="46" t="s">
        <v>35</v>
      </c>
      <c r="AJ31" s="46">
        <v>81</v>
      </c>
      <c r="AK31" s="46">
        <v>90</v>
      </c>
      <c r="AL31" s="46">
        <v>78</v>
      </c>
      <c r="AM31" s="46">
        <v>76</v>
      </c>
      <c r="AN31" s="46" t="s">
        <v>35</v>
      </c>
      <c r="AO31" s="123">
        <v>95</v>
      </c>
      <c r="AP31" s="46" t="s">
        <v>35</v>
      </c>
      <c r="AQ31" s="46">
        <v>88</v>
      </c>
      <c r="AS31" s="77">
        <f t="shared" si="9"/>
        <v>86.25</v>
      </c>
    </row>
    <row r="32" spans="1:45" s="19" customFormat="1" x14ac:dyDescent="0.55000000000000004">
      <c r="A32" s="35">
        <f t="shared" si="7"/>
        <v>26</v>
      </c>
      <c r="B32" s="126" t="s">
        <v>65</v>
      </c>
      <c r="C32" s="6"/>
      <c r="D32" s="51">
        <f t="shared" si="8"/>
        <v>47</v>
      </c>
      <c r="E32" s="36"/>
      <c r="F32" s="75">
        <v>1</v>
      </c>
      <c r="G32" s="36"/>
      <c r="H32" s="45"/>
      <c r="I32" s="37" t="s">
        <v>35</v>
      </c>
      <c r="J32" s="37" t="s">
        <v>35</v>
      </c>
      <c r="K32" s="37" t="s">
        <v>35</v>
      </c>
      <c r="L32" s="37" t="s">
        <v>35</v>
      </c>
      <c r="M32" s="105" t="s">
        <v>35</v>
      </c>
      <c r="N32" s="37" t="s">
        <v>35</v>
      </c>
      <c r="O32" s="37" t="s">
        <v>35</v>
      </c>
      <c r="P32" s="37" t="s">
        <v>35</v>
      </c>
      <c r="Q32" s="37" t="s">
        <v>35</v>
      </c>
      <c r="R32" s="37" t="s">
        <v>35</v>
      </c>
      <c r="S32" s="37" t="s">
        <v>35</v>
      </c>
      <c r="T32" s="37" t="s">
        <v>35</v>
      </c>
      <c r="U32" s="37" t="s">
        <v>35</v>
      </c>
      <c r="V32" s="37" t="s">
        <v>35</v>
      </c>
      <c r="W32" s="45" t="s">
        <v>35</v>
      </c>
      <c r="X32" s="37" t="s">
        <v>35</v>
      </c>
      <c r="Y32" s="45" t="s">
        <v>35</v>
      </c>
      <c r="Z32" s="37" t="s">
        <v>35</v>
      </c>
      <c r="AA32" s="45" t="s">
        <v>35</v>
      </c>
      <c r="AB32" s="79" t="s">
        <v>35</v>
      </c>
      <c r="AC32" s="80" t="s">
        <v>35</v>
      </c>
      <c r="AD32" s="37" t="s">
        <v>35</v>
      </c>
      <c r="AE32" s="45" t="s">
        <v>35</v>
      </c>
      <c r="AF32" s="45" t="s">
        <v>35</v>
      </c>
      <c r="AG32" s="45" t="s">
        <v>35</v>
      </c>
      <c r="AH32" s="45" t="s">
        <v>35</v>
      </c>
      <c r="AI32" s="45" t="s">
        <v>35</v>
      </c>
      <c r="AJ32" s="45" t="s">
        <v>35</v>
      </c>
      <c r="AK32" s="45" t="s">
        <v>35</v>
      </c>
      <c r="AL32" s="45" t="s">
        <v>35</v>
      </c>
      <c r="AM32" s="45" t="s">
        <v>35</v>
      </c>
      <c r="AN32" s="45">
        <v>47</v>
      </c>
      <c r="AO32" s="45" t="s">
        <v>35</v>
      </c>
      <c r="AP32" s="45" t="s">
        <v>35</v>
      </c>
      <c r="AQ32" s="45" t="s">
        <v>35</v>
      </c>
      <c r="AS32" s="77" t="e">
        <f t="shared" si="9"/>
        <v>#DIV/0!</v>
      </c>
    </row>
    <row r="33" spans="1:51" s="24" customFormat="1" x14ac:dyDescent="0.55000000000000004">
      <c r="A33" s="35">
        <f t="shared" si="7"/>
        <v>27</v>
      </c>
      <c r="B33" s="124" t="s">
        <v>68</v>
      </c>
      <c r="C33" s="28"/>
      <c r="D33" s="51">
        <f t="shared" si="8"/>
        <v>84</v>
      </c>
      <c r="E33" s="37"/>
      <c r="F33" s="35">
        <v>1</v>
      </c>
      <c r="G33" s="37"/>
      <c r="H33" s="37"/>
      <c r="I33" s="37" t="s">
        <v>35</v>
      </c>
      <c r="J33" s="37" t="s">
        <v>35</v>
      </c>
      <c r="K33" s="37" t="s">
        <v>35</v>
      </c>
      <c r="L33" s="37" t="s">
        <v>35</v>
      </c>
      <c r="M33" s="105" t="s">
        <v>35</v>
      </c>
      <c r="N33" s="37" t="s">
        <v>35</v>
      </c>
      <c r="O33" s="37" t="s">
        <v>35</v>
      </c>
      <c r="P33" s="37" t="s">
        <v>35</v>
      </c>
      <c r="Q33" s="37" t="s">
        <v>35</v>
      </c>
      <c r="R33" s="37" t="s">
        <v>35</v>
      </c>
      <c r="S33" s="37" t="s">
        <v>35</v>
      </c>
      <c r="T33" s="37" t="s">
        <v>35</v>
      </c>
      <c r="U33" s="37" t="s">
        <v>35</v>
      </c>
      <c r="V33" s="37" t="s">
        <v>35</v>
      </c>
      <c r="W33" s="37" t="s">
        <v>35</v>
      </c>
      <c r="X33" s="37" t="s">
        <v>35</v>
      </c>
      <c r="Y33" s="37" t="s">
        <v>35</v>
      </c>
      <c r="Z33" s="37" t="s">
        <v>35</v>
      </c>
      <c r="AA33" s="37" t="s">
        <v>35</v>
      </c>
      <c r="AB33" s="79" t="s">
        <v>35</v>
      </c>
      <c r="AC33" s="80">
        <v>84</v>
      </c>
      <c r="AD33" s="37" t="s">
        <v>35</v>
      </c>
      <c r="AE33" s="37" t="s">
        <v>35</v>
      </c>
      <c r="AF33" s="37" t="s">
        <v>35</v>
      </c>
      <c r="AG33" s="37" t="s">
        <v>35</v>
      </c>
      <c r="AH33" s="37" t="s">
        <v>35</v>
      </c>
      <c r="AI33" s="37" t="s">
        <v>35</v>
      </c>
      <c r="AJ33" s="37" t="s">
        <v>35</v>
      </c>
      <c r="AK33" s="37" t="s">
        <v>35</v>
      </c>
      <c r="AL33" s="37" t="s">
        <v>35</v>
      </c>
      <c r="AM33" s="37" t="s">
        <v>35</v>
      </c>
      <c r="AN33" s="37" t="s">
        <v>35</v>
      </c>
      <c r="AO33" s="37" t="s">
        <v>35</v>
      </c>
      <c r="AP33" s="37" t="s">
        <v>35</v>
      </c>
      <c r="AQ33" s="37" t="s">
        <v>35</v>
      </c>
      <c r="AR33" s="19"/>
      <c r="AS33" s="77" t="e">
        <f t="shared" si="9"/>
        <v>#DIV/0!</v>
      </c>
      <c r="AT33" s="19"/>
      <c r="AU33" s="19"/>
      <c r="AV33" s="19"/>
      <c r="AW33" s="19"/>
      <c r="AX33" s="19"/>
      <c r="AY33" s="19"/>
    </row>
    <row r="34" spans="1:51" s="24" customFormat="1" x14ac:dyDescent="0.55000000000000004">
      <c r="A34" s="35">
        <f t="shared" si="7"/>
        <v>28</v>
      </c>
      <c r="B34" s="124" t="s">
        <v>102</v>
      </c>
      <c r="C34" s="28"/>
      <c r="D34" s="51">
        <f t="shared" si="8"/>
        <v>69</v>
      </c>
      <c r="E34" s="37"/>
      <c r="F34" s="35">
        <v>2</v>
      </c>
      <c r="G34" s="37"/>
      <c r="H34" s="37"/>
      <c r="I34" s="37" t="s">
        <v>35</v>
      </c>
      <c r="J34" s="37" t="s">
        <v>35</v>
      </c>
      <c r="K34" s="100">
        <v>67</v>
      </c>
      <c r="L34" s="100" t="s">
        <v>35</v>
      </c>
      <c r="M34" s="105">
        <v>71</v>
      </c>
      <c r="N34" s="37" t="s">
        <v>35</v>
      </c>
      <c r="O34" s="37" t="s">
        <v>35</v>
      </c>
      <c r="P34" s="37" t="s">
        <v>35</v>
      </c>
      <c r="Q34" s="37" t="s">
        <v>35</v>
      </c>
      <c r="R34" s="37" t="s">
        <v>35</v>
      </c>
      <c r="S34" s="37" t="s">
        <v>35</v>
      </c>
      <c r="T34" s="37" t="s">
        <v>35</v>
      </c>
      <c r="U34" s="37" t="s">
        <v>35</v>
      </c>
      <c r="V34" s="37" t="s">
        <v>35</v>
      </c>
      <c r="W34" s="37" t="s">
        <v>35</v>
      </c>
      <c r="X34" s="37" t="s">
        <v>35</v>
      </c>
      <c r="Y34" s="37" t="s">
        <v>35</v>
      </c>
      <c r="Z34" s="37" t="s">
        <v>35</v>
      </c>
      <c r="AA34" s="37" t="s">
        <v>35</v>
      </c>
      <c r="AB34" s="79" t="s">
        <v>35</v>
      </c>
      <c r="AC34" s="80" t="s">
        <v>35</v>
      </c>
      <c r="AD34" s="37" t="s">
        <v>35</v>
      </c>
      <c r="AE34" s="37" t="s">
        <v>35</v>
      </c>
      <c r="AF34" s="37" t="s">
        <v>35</v>
      </c>
      <c r="AG34" s="37" t="s">
        <v>35</v>
      </c>
      <c r="AH34" s="37" t="s">
        <v>35</v>
      </c>
      <c r="AI34" s="37" t="s">
        <v>35</v>
      </c>
      <c r="AJ34" s="37" t="s">
        <v>35</v>
      </c>
      <c r="AK34" s="37" t="s">
        <v>35</v>
      </c>
      <c r="AL34" s="37" t="s">
        <v>35</v>
      </c>
      <c r="AM34" s="37" t="s">
        <v>35</v>
      </c>
      <c r="AN34" s="37" t="s">
        <v>35</v>
      </c>
      <c r="AO34" s="37" t="s">
        <v>35</v>
      </c>
      <c r="AP34" s="37" t="s">
        <v>35</v>
      </c>
      <c r="AQ34" s="37" t="s">
        <v>35</v>
      </c>
      <c r="AR34" s="19"/>
      <c r="AS34" s="77">
        <f t="shared" si="9"/>
        <v>69</v>
      </c>
      <c r="AT34" s="19"/>
      <c r="AU34" s="19"/>
      <c r="AV34" s="19"/>
      <c r="AW34" s="19"/>
      <c r="AX34" s="19"/>
    </row>
    <row r="35" spans="1:51" s="24" customFormat="1" x14ac:dyDescent="0.55000000000000004">
      <c r="A35" s="35">
        <f t="shared" si="7"/>
        <v>29</v>
      </c>
      <c r="B35" s="112" t="s">
        <v>45</v>
      </c>
      <c r="C35" s="28"/>
      <c r="D35" s="51">
        <f t="shared" si="8"/>
        <v>95</v>
      </c>
      <c r="E35" s="37"/>
      <c r="F35" s="35">
        <v>1</v>
      </c>
      <c r="G35" s="37"/>
      <c r="H35" s="37"/>
      <c r="I35" s="37" t="s">
        <v>35</v>
      </c>
      <c r="J35" s="37" t="s">
        <v>35</v>
      </c>
      <c r="K35" s="37" t="s">
        <v>35</v>
      </c>
      <c r="L35" s="37" t="s">
        <v>35</v>
      </c>
      <c r="M35" s="105" t="s">
        <v>35</v>
      </c>
      <c r="N35" s="37" t="s">
        <v>35</v>
      </c>
      <c r="O35" s="37" t="s">
        <v>35</v>
      </c>
      <c r="P35" s="37" t="s">
        <v>35</v>
      </c>
      <c r="Q35" s="37" t="s">
        <v>35</v>
      </c>
      <c r="R35" s="37" t="s">
        <v>35</v>
      </c>
      <c r="S35" s="37" t="s">
        <v>35</v>
      </c>
      <c r="T35" s="37" t="s">
        <v>35</v>
      </c>
      <c r="U35" s="37" t="s">
        <v>35</v>
      </c>
      <c r="V35" s="37" t="s">
        <v>35</v>
      </c>
      <c r="W35" s="37" t="s">
        <v>35</v>
      </c>
      <c r="X35" s="37" t="s">
        <v>35</v>
      </c>
      <c r="Y35" s="37" t="s">
        <v>35</v>
      </c>
      <c r="Z35" s="37" t="s">
        <v>35</v>
      </c>
      <c r="AA35" s="37" t="s">
        <v>35</v>
      </c>
      <c r="AB35" s="79" t="s">
        <v>35</v>
      </c>
      <c r="AC35" s="80" t="s">
        <v>35</v>
      </c>
      <c r="AD35" s="37" t="s">
        <v>35</v>
      </c>
      <c r="AE35" s="37" t="s">
        <v>35</v>
      </c>
      <c r="AF35" s="37" t="s">
        <v>35</v>
      </c>
      <c r="AG35" s="37" t="s">
        <v>35</v>
      </c>
      <c r="AH35" s="37" t="s">
        <v>35</v>
      </c>
      <c r="AI35" s="37" t="s">
        <v>35</v>
      </c>
      <c r="AJ35" s="37" t="s">
        <v>35</v>
      </c>
      <c r="AK35" s="37" t="s">
        <v>35</v>
      </c>
      <c r="AL35" s="37" t="s">
        <v>35</v>
      </c>
      <c r="AM35" s="37" t="s">
        <v>35</v>
      </c>
      <c r="AN35" s="37" t="s">
        <v>35</v>
      </c>
      <c r="AO35" s="37" t="s">
        <v>35</v>
      </c>
      <c r="AP35" s="37" t="s">
        <v>35</v>
      </c>
      <c r="AQ35" s="38">
        <v>95</v>
      </c>
      <c r="AR35" s="19"/>
      <c r="AS35" s="77" t="e">
        <f t="shared" si="9"/>
        <v>#DIV/0!</v>
      </c>
      <c r="AT35" s="19"/>
      <c r="AU35" s="19"/>
      <c r="AV35" s="19"/>
      <c r="AW35" s="19"/>
    </row>
    <row r="36" spans="1:51" s="19" customFormat="1" x14ac:dyDescent="0.55000000000000004">
      <c r="A36" s="35">
        <f t="shared" si="7"/>
        <v>30</v>
      </c>
      <c r="B36" s="124" t="s">
        <v>13</v>
      </c>
      <c r="C36" s="28"/>
      <c r="D36" s="51">
        <f t="shared" si="8"/>
        <v>94</v>
      </c>
      <c r="E36" s="91"/>
      <c r="F36" s="35">
        <v>1</v>
      </c>
      <c r="G36" s="37"/>
      <c r="H36" s="37"/>
      <c r="I36" s="37" t="s">
        <v>35</v>
      </c>
      <c r="J36" s="37" t="s">
        <v>35</v>
      </c>
      <c r="K36" s="37" t="s">
        <v>35</v>
      </c>
      <c r="L36" s="100" t="s">
        <v>35</v>
      </c>
      <c r="M36" s="105" t="s">
        <v>35</v>
      </c>
      <c r="N36" s="37" t="s">
        <v>35</v>
      </c>
      <c r="O36" s="37" t="s">
        <v>35</v>
      </c>
      <c r="P36" s="37" t="s">
        <v>35</v>
      </c>
      <c r="Q36" s="37" t="s">
        <v>35</v>
      </c>
      <c r="R36" s="37" t="s">
        <v>35</v>
      </c>
      <c r="S36" s="37" t="s">
        <v>35</v>
      </c>
      <c r="T36" s="37" t="s">
        <v>35</v>
      </c>
      <c r="U36" s="37" t="s">
        <v>35</v>
      </c>
      <c r="V36" s="37" t="s">
        <v>35</v>
      </c>
      <c r="W36" s="37" t="s">
        <v>35</v>
      </c>
      <c r="X36" s="37" t="s">
        <v>35</v>
      </c>
      <c r="Y36" s="37" t="s">
        <v>35</v>
      </c>
      <c r="Z36" s="37" t="s">
        <v>35</v>
      </c>
      <c r="AA36" s="37" t="s">
        <v>35</v>
      </c>
      <c r="AB36" s="79" t="s">
        <v>35</v>
      </c>
      <c r="AC36" s="80" t="s">
        <v>35</v>
      </c>
      <c r="AD36" s="37" t="s">
        <v>35</v>
      </c>
      <c r="AE36" s="37">
        <v>94</v>
      </c>
      <c r="AF36" s="37" t="s">
        <v>35</v>
      </c>
      <c r="AG36" s="37" t="s">
        <v>35</v>
      </c>
      <c r="AH36" s="37" t="s">
        <v>35</v>
      </c>
      <c r="AI36" s="37" t="s">
        <v>35</v>
      </c>
      <c r="AJ36" s="37" t="s">
        <v>35</v>
      </c>
      <c r="AK36" s="37" t="s">
        <v>35</v>
      </c>
      <c r="AL36" s="37" t="s">
        <v>35</v>
      </c>
      <c r="AM36" s="37" t="s">
        <v>35</v>
      </c>
      <c r="AN36" s="37" t="s">
        <v>35</v>
      </c>
      <c r="AO36" s="37" t="s">
        <v>35</v>
      </c>
      <c r="AP36" s="37" t="s">
        <v>35</v>
      </c>
      <c r="AQ36" s="37" t="s">
        <v>35</v>
      </c>
      <c r="AS36" s="77" t="e">
        <f t="shared" si="9"/>
        <v>#DIV/0!</v>
      </c>
      <c r="AW36" s="24"/>
      <c r="AX36" s="24"/>
      <c r="AY36" s="24"/>
    </row>
    <row r="37" spans="1:51" x14ac:dyDescent="0.55000000000000004">
      <c r="A37" s="35">
        <f t="shared" si="7"/>
        <v>31</v>
      </c>
      <c r="B37" s="124" t="s">
        <v>73</v>
      </c>
      <c r="C37" s="28"/>
      <c r="D37" s="51">
        <f t="shared" si="8"/>
        <v>74</v>
      </c>
      <c r="E37" s="37"/>
      <c r="F37" s="35">
        <v>16</v>
      </c>
      <c r="G37" s="37"/>
      <c r="H37" s="37"/>
      <c r="I37" s="37">
        <v>79</v>
      </c>
      <c r="J37" s="37">
        <v>71</v>
      </c>
      <c r="K37" s="100">
        <v>74</v>
      </c>
      <c r="L37" s="37">
        <v>78</v>
      </c>
      <c r="M37" s="105">
        <v>81</v>
      </c>
      <c r="N37" s="37" t="s">
        <v>35</v>
      </c>
      <c r="O37" s="37">
        <v>68</v>
      </c>
      <c r="P37" s="37">
        <v>74</v>
      </c>
      <c r="Q37" s="37">
        <v>84</v>
      </c>
      <c r="R37" s="37">
        <v>67</v>
      </c>
      <c r="S37" s="37">
        <v>69</v>
      </c>
      <c r="T37" s="37">
        <v>75</v>
      </c>
      <c r="U37" s="37">
        <v>73</v>
      </c>
      <c r="V37" s="37">
        <v>82</v>
      </c>
      <c r="W37" s="37" t="s">
        <v>35</v>
      </c>
      <c r="X37" s="37">
        <v>65</v>
      </c>
      <c r="Y37" s="37">
        <v>70</v>
      </c>
      <c r="Z37" s="37">
        <v>74</v>
      </c>
      <c r="AA37" s="37" t="s">
        <v>35</v>
      </c>
      <c r="AB37" s="79" t="s">
        <v>35</v>
      </c>
      <c r="AC37" s="80" t="s">
        <v>35</v>
      </c>
      <c r="AD37" s="37" t="s">
        <v>35</v>
      </c>
      <c r="AE37" s="37" t="s">
        <v>35</v>
      </c>
      <c r="AF37" s="37" t="s">
        <v>35</v>
      </c>
      <c r="AG37" s="37" t="s">
        <v>35</v>
      </c>
      <c r="AH37" s="37" t="s">
        <v>35</v>
      </c>
      <c r="AI37" s="37" t="s">
        <v>35</v>
      </c>
      <c r="AJ37" s="37" t="s">
        <v>35</v>
      </c>
      <c r="AK37" s="37" t="s">
        <v>35</v>
      </c>
      <c r="AL37" s="37" t="s">
        <v>35</v>
      </c>
      <c r="AM37" s="37" t="s">
        <v>35</v>
      </c>
      <c r="AN37" s="37" t="s">
        <v>35</v>
      </c>
      <c r="AO37" s="37" t="s">
        <v>35</v>
      </c>
      <c r="AP37" s="37" t="s">
        <v>35</v>
      </c>
      <c r="AQ37" s="37" t="s">
        <v>35</v>
      </c>
      <c r="AR37" s="19"/>
      <c r="AS37" s="77">
        <f t="shared" si="9"/>
        <v>73.84615384615384</v>
      </c>
      <c r="AT37" s="19"/>
      <c r="AU37" s="19"/>
      <c r="AV37" s="19"/>
      <c r="AW37" s="24"/>
      <c r="AX37" s="24"/>
      <c r="AY37" s="19"/>
    </row>
    <row r="38" spans="1:51" x14ac:dyDescent="0.55000000000000004">
      <c r="A38" s="35">
        <f t="shared" si="7"/>
        <v>32</v>
      </c>
      <c r="B38" s="124" t="s">
        <v>53</v>
      </c>
      <c r="C38" s="28"/>
      <c r="D38" s="51">
        <f t="shared" si="8"/>
        <v>81</v>
      </c>
      <c r="E38" s="37"/>
      <c r="F38" s="35">
        <v>1</v>
      </c>
      <c r="G38" s="37"/>
      <c r="H38" s="37"/>
      <c r="I38" s="37" t="s">
        <v>35</v>
      </c>
      <c r="J38" s="37" t="s">
        <v>35</v>
      </c>
      <c r="K38" s="37" t="s">
        <v>35</v>
      </c>
      <c r="L38" s="37" t="s">
        <v>35</v>
      </c>
      <c r="M38" s="105" t="s">
        <v>35</v>
      </c>
      <c r="N38" s="37" t="s">
        <v>35</v>
      </c>
      <c r="O38" s="37" t="s">
        <v>35</v>
      </c>
      <c r="P38" s="37" t="s">
        <v>35</v>
      </c>
      <c r="Q38" s="37" t="s">
        <v>35</v>
      </c>
      <c r="R38" s="37" t="s">
        <v>35</v>
      </c>
      <c r="S38" s="37" t="s">
        <v>35</v>
      </c>
      <c r="T38" s="37" t="s">
        <v>35</v>
      </c>
      <c r="U38" s="37" t="s">
        <v>35</v>
      </c>
      <c r="V38" s="37" t="s">
        <v>35</v>
      </c>
      <c r="W38" s="37" t="s">
        <v>35</v>
      </c>
      <c r="X38" s="37" t="s">
        <v>35</v>
      </c>
      <c r="Y38" s="37" t="s">
        <v>35</v>
      </c>
      <c r="Z38" s="37" t="s">
        <v>35</v>
      </c>
      <c r="AA38" s="37" t="s">
        <v>35</v>
      </c>
      <c r="AB38" s="79" t="s">
        <v>35</v>
      </c>
      <c r="AC38" s="80" t="s">
        <v>35</v>
      </c>
      <c r="AD38" s="37" t="s">
        <v>35</v>
      </c>
      <c r="AE38" s="37" t="s">
        <v>35</v>
      </c>
      <c r="AF38" s="37" t="s">
        <v>35</v>
      </c>
      <c r="AG38" s="37" t="s">
        <v>35</v>
      </c>
      <c r="AH38" s="37" t="s">
        <v>35</v>
      </c>
      <c r="AI38" s="37">
        <v>81</v>
      </c>
      <c r="AJ38" s="37" t="s">
        <v>35</v>
      </c>
      <c r="AK38" s="37" t="s">
        <v>35</v>
      </c>
      <c r="AL38" s="37" t="s">
        <v>35</v>
      </c>
      <c r="AM38" s="37" t="s">
        <v>35</v>
      </c>
      <c r="AN38" s="37" t="s">
        <v>35</v>
      </c>
      <c r="AO38" s="37" t="s">
        <v>35</v>
      </c>
      <c r="AP38" s="37" t="s">
        <v>35</v>
      </c>
      <c r="AQ38" s="37" t="s">
        <v>35</v>
      </c>
      <c r="AR38" s="19"/>
      <c r="AS38" s="77" t="e">
        <f t="shared" si="9"/>
        <v>#DIV/0!</v>
      </c>
      <c r="AT38" s="19"/>
      <c r="AU38" s="19"/>
      <c r="AV38" s="19"/>
      <c r="AW38" s="24"/>
      <c r="AX38" s="19"/>
    </row>
    <row r="39" spans="1:51" s="19" customFormat="1" x14ac:dyDescent="0.55000000000000004">
      <c r="A39" s="35">
        <f t="shared" ref="A39:A70" si="10">A38+1</f>
        <v>33</v>
      </c>
      <c r="B39" s="124" t="s">
        <v>81</v>
      </c>
      <c r="C39" s="28"/>
      <c r="D39" s="51">
        <f t="shared" ref="D39:D70" si="11">AVERAGE(G39:AQ39)</f>
        <v>50</v>
      </c>
      <c r="E39" s="37"/>
      <c r="F39" s="35">
        <v>4</v>
      </c>
      <c r="G39" s="37"/>
      <c r="H39" s="37"/>
      <c r="I39" s="37" t="s">
        <v>35</v>
      </c>
      <c r="J39" s="37" t="s">
        <v>35</v>
      </c>
      <c r="K39" s="37" t="s">
        <v>35</v>
      </c>
      <c r="L39" s="37" t="s">
        <v>35</v>
      </c>
      <c r="M39" s="105" t="s">
        <v>35</v>
      </c>
      <c r="N39" s="37" t="s">
        <v>35</v>
      </c>
      <c r="O39" s="37" t="s">
        <v>35</v>
      </c>
      <c r="P39" s="37" t="s">
        <v>35</v>
      </c>
      <c r="Q39" s="37" t="s">
        <v>35</v>
      </c>
      <c r="R39" s="37" t="s">
        <v>35</v>
      </c>
      <c r="S39" s="37" t="s">
        <v>35</v>
      </c>
      <c r="T39" s="37" t="s">
        <v>35</v>
      </c>
      <c r="U39" s="37">
        <v>43</v>
      </c>
      <c r="V39" s="37" t="s">
        <v>35</v>
      </c>
      <c r="W39" s="37">
        <v>57</v>
      </c>
      <c r="X39" s="37" t="s">
        <v>35</v>
      </c>
      <c r="Y39" s="37" t="s">
        <v>35</v>
      </c>
      <c r="Z39" s="37" t="s">
        <v>35</v>
      </c>
      <c r="AA39" s="37" t="s">
        <v>35</v>
      </c>
      <c r="AB39" s="79" t="s">
        <v>35</v>
      </c>
      <c r="AC39" s="80" t="s">
        <v>35</v>
      </c>
      <c r="AD39" s="37" t="s">
        <v>35</v>
      </c>
      <c r="AE39" s="37" t="s">
        <v>35</v>
      </c>
      <c r="AF39" s="37" t="s">
        <v>35</v>
      </c>
      <c r="AG39" s="37" t="s">
        <v>35</v>
      </c>
      <c r="AH39" s="37" t="s">
        <v>35</v>
      </c>
      <c r="AI39" s="37" t="s">
        <v>35</v>
      </c>
      <c r="AJ39" s="37" t="s">
        <v>35</v>
      </c>
      <c r="AK39" s="37" t="s">
        <v>35</v>
      </c>
      <c r="AL39" s="37" t="s">
        <v>35</v>
      </c>
      <c r="AM39" s="37" t="s">
        <v>35</v>
      </c>
      <c r="AN39" s="37" t="s">
        <v>35</v>
      </c>
      <c r="AO39" s="37" t="s">
        <v>35</v>
      </c>
      <c r="AP39" s="37" t="s">
        <v>35</v>
      </c>
      <c r="AQ39" s="37" t="s">
        <v>35</v>
      </c>
      <c r="AS39" s="77">
        <f t="shared" ref="AS39:AS70" si="12">AVERAGE(K39:Y39)</f>
        <v>50</v>
      </c>
      <c r="AX39"/>
      <c r="AY39"/>
    </row>
    <row r="40" spans="1:51" s="19" customFormat="1" x14ac:dyDescent="0.55000000000000004">
      <c r="A40" s="35">
        <f t="shared" si="10"/>
        <v>34</v>
      </c>
      <c r="B40" s="128" t="s">
        <v>106</v>
      </c>
      <c r="C40" s="6"/>
      <c r="D40" s="51">
        <f t="shared" si="11"/>
        <v>78.666666666666671</v>
      </c>
      <c r="E40" s="36"/>
      <c r="F40" s="74">
        <v>3</v>
      </c>
      <c r="G40" s="36"/>
      <c r="H40" s="46"/>
      <c r="I40" s="37" t="s">
        <v>35</v>
      </c>
      <c r="J40" s="46">
        <v>71</v>
      </c>
      <c r="K40" s="101">
        <v>83</v>
      </c>
      <c r="L40" s="37">
        <v>82</v>
      </c>
      <c r="M40" s="105" t="s">
        <v>35</v>
      </c>
      <c r="N40" s="37" t="s">
        <v>35</v>
      </c>
      <c r="O40" s="37" t="s">
        <v>35</v>
      </c>
      <c r="P40" s="37" t="s">
        <v>35</v>
      </c>
      <c r="Q40" s="46" t="s">
        <v>35</v>
      </c>
      <c r="R40" s="46" t="s">
        <v>35</v>
      </c>
      <c r="S40" s="46" t="s">
        <v>35</v>
      </c>
      <c r="T40" s="37" t="s">
        <v>35</v>
      </c>
      <c r="U40" s="37" t="s">
        <v>35</v>
      </c>
      <c r="V40" s="37" t="s">
        <v>35</v>
      </c>
      <c r="W40" s="46" t="s">
        <v>35</v>
      </c>
      <c r="X40" s="37" t="s">
        <v>35</v>
      </c>
      <c r="Y40" s="37" t="s">
        <v>35</v>
      </c>
      <c r="Z40" s="46" t="s">
        <v>35</v>
      </c>
      <c r="AA40" s="37" t="s">
        <v>35</v>
      </c>
      <c r="AB40" s="120" t="s">
        <v>35</v>
      </c>
      <c r="AC40" s="122" t="s">
        <v>35</v>
      </c>
      <c r="AD40" s="46" t="s">
        <v>35</v>
      </c>
      <c r="AE40" s="46" t="s">
        <v>35</v>
      </c>
      <c r="AF40" s="46" t="s">
        <v>35</v>
      </c>
      <c r="AG40" s="46" t="s">
        <v>35</v>
      </c>
      <c r="AH40" s="46" t="s">
        <v>35</v>
      </c>
      <c r="AI40" s="46" t="s">
        <v>35</v>
      </c>
      <c r="AJ40" s="46" t="s">
        <v>35</v>
      </c>
      <c r="AK40" s="46" t="s">
        <v>35</v>
      </c>
      <c r="AL40" s="46" t="s">
        <v>35</v>
      </c>
      <c r="AM40" s="46" t="s">
        <v>35</v>
      </c>
      <c r="AN40" s="46" t="s">
        <v>35</v>
      </c>
      <c r="AO40" s="46" t="s">
        <v>35</v>
      </c>
      <c r="AP40" s="46" t="s">
        <v>35</v>
      </c>
      <c r="AQ40" s="46" t="s">
        <v>35</v>
      </c>
      <c r="AS40" s="77">
        <f t="shared" si="12"/>
        <v>82.5</v>
      </c>
    </row>
    <row r="41" spans="1:51" s="19" customFormat="1" x14ac:dyDescent="0.55000000000000004">
      <c r="A41" s="35">
        <f t="shared" si="10"/>
        <v>35</v>
      </c>
      <c r="B41" s="124" t="s">
        <v>48</v>
      </c>
      <c r="C41" s="6"/>
      <c r="D41" s="51">
        <f t="shared" si="11"/>
        <v>90</v>
      </c>
      <c r="E41" s="36"/>
      <c r="F41" s="35">
        <v>1</v>
      </c>
      <c r="G41" s="36"/>
      <c r="H41" s="37"/>
      <c r="I41" s="37" t="s">
        <v>35</v>
      </c>
      <c r="J41" s="37" t="s">
        <v>35</v>
      </c>
      <c r="K41" s="37" t="s">
        <v>35</v>
      </c>
      <c r="L41" s="37" t="s">
        <v>35</v>
      </c>
      <c r="M41" s="105" t="s">
        <v>35</v>
      </c>
      <c r="N41" s="37" t="s">
        <v>35</v>
      </c>
      <c r="O41" s="37" t="s">
        <v>35</v>
      </c>
      <c r="P41" s="37" t="s">
        <v>35</v>
      </c>
      <c r="Q41" s="37" t="s">
        <v>35</v>
      </c>
      <c r="R41" s="37" t="s">
        <v>35</v>
      </c>
      <c r="S41" s="37" t="s">
        <v>35</v>
      </c>
      <c r="T41" s="37" t="s">
        <v>35</v>
      </c>
      <c r="U41" s="37" t="s">
        <v>35</v>
      </c>
      <c r="V41" s="37" t="s">
        <v>35</v>
      </c>
      <c r="W41" s="37" t="s">
        <v>35</v>
      </c>
      <c r="X41" s="37" t="s">
        <v>35</v>
      </c>
      <c r="Y41" s="37" t="s">
        <v>35</v>
      </c>
      <c r="Z41" s="37" t="s">
        <v>35</v>
      </c>
      <c r="AA41" s="37" t="s">
        <v>35</v>
      </c>
      <c r="AB41" s="79" t="s">
        <v>35</v>
      </c>
      <c r="AC41" s="80" t="s">
        <v>35</v>
      </c>
      <c r="AD41" s="37" t="s">
        <v>35</v>
      </c>
      <c r="AE41" s="37" t="s">
        <v>35</v>
      </c>
      <c r="AF41" s="37" t="s">
        <v>35</v>
      </c>
      <c r="AG41" s="37" t="s">
        <v>35</v>
      </c>
      <c r="AH41" s="37" t="s">
        <v>35</v>
      </c>
      <c r="AI41" s="37" t="s">
        <v>35</v>
      </c>
      <c r="AJ41" s="37" t="s">
        <v>35</v>
      </c>
      <c r="AK41" s="37">
        <v>90</v>
      </c>
      <c r="AL41" s="37" t="s">
        <v>35</v>
      </c>
      <c r="AM41" s="37" t="s">
        <v>35</v>
      </c>
      <c r="AN41" s="37" t="s">
        <v>35</v>
      </c>
      <c r="AO41" s="37" t="s">
        <v>35</v>
      </c>
      <c r="AP41" s="37" t="s">
        <v>35</v>
      </c>
      <c r="AQ41" s="37" t="s">
        <v>35</v>
      </c>
      <c r="AS41" s="77" t="e">
        <f t="shared" si="12"/>
        <v>#DIV/0!</v>
      </c>
      <c r="AW41"/>
      <c r="AX41"/>
    </row>
    <row r="42" spans="1:51" s="19" customFormat="1" x14ac:dyDescent="0.55000000000000004">
      <c r="A42" s="35">
        <f t="shared" si="10"/>
        <v>36</v>
      </c>
      <c r="B42" s="124" t="s">
        <v>17</v>
      </c>
      <c r="C42" s="6"/>
      <c r="D42" s="51">
        <f t="shared" si="11"/>
        <v>79.241379310344826</v>
      </c>
      <c r="E42" s="36"/>
      <c r="F42" s="35">
        <v>29</v>
      </c>
      <c r="G42" s="36"/>
      <c r="H42" s="37"/>
      <c r="I42" s="37">
        <v>75</v>
      </c>
      <c r="J42" s="37">
        <v>77</v>
      </c>
      <c r="K42" s="100">
        <v>84</v>
      </c>
      <c r="L42" s="37">
        <v>67</v>
      </c>
      <c r="M42" s="107">
        <v>96</v>
      </c>
      <c r="N42" s="37">
        <v>70</v>
      </c>
      <c r="O42" s="37">
        <v>72</v>
      </c>
      <c r="P42" s="37">
        <v>60</v>
      </c>
      <c r="Q42" s="37">
        <v>74</v>
      </c>
      <c r="R42" s="37">
        <v>84</v>
      </c>
      <c r="S42" s="37">
        <v>91</v>
      </c>
      <c r="T42" s="37">
        <v>69</v>
      </c>
      <c r="U42" s="37">
        <v>80</v>
      </c>
      <c r="V42" s="37">
        <v>80</v>
      </c>
      <c r="W42" s="37">
        <v>91</v>
      </c>
      <c r="X42" s="37">
        <v>84</v>
      </c>
      <c r="Y42" s="37">
        <v>79</v>
      </c>
      <c r="Z42" s="37">
        <v>78</v>
      </c>
      <c r="AA42" s="37">
        <v>85</v>
      </c>
      <c r="AB42" s="113">
        <v>93</v>
      </c>
      <c r="AC42" s="80">
        <v>67</v>
      </c>
      <c r="AD42" s="37" t="s">
        <v>35</v>
      </c>
      <c r="AE42" s="37">
        <v>87</v>
      </c>
      <c r="AF42" s="37">
        <v>63</v>
      </c>
      <c r="AG42" s="37">
        <v>75</v>
      </c>
      <c r="AH42" s="37">
        <v>73</v>
      </c>
      <c r="AI42" s="37">
        <v>89</v>
      </c>
      <c r="AJ42" s="37">
        <v>87</v>
      </c>
      <c r="AK42" s="38">
        <v>93</v>
      </c>
      <c r="AL42" s="37" t="s">
        <v>35</v>
      </c>
      <c r="AM42" s="37">
        <v>75</v>
      </c>
      <c r="AN42" s="37" t="s">
        <v>35</v>
      </c>
      <c r="AO42" s="37" t="s">
        <v>35</v>
      </c>
      <c r="AP42" s="37" t="s">
        <v>35</v>
      </c>
      <c r="AQ42" s="37" t="s">
        <v>35</v>
      </c>
      <c r="AS42" s="77">
        <f t="shared" si="12"/>
        <v>78.733333333333334</v>
      </c>
      <c r="AW42"/>
    </row>
    <row r="43" spans="1:51" s="19" customFormat="1" x14ac:dyDescent="0.55000000000000004">
      <c r="A43" s="35">
        <f t="shared" si="10"/>
        <v>37</v>
      </c>
      <c r="B43" s="124" t="s">
        <v>40</v>
      </c>
      <c r="C43" s="6"/>
      <c r="D43" s="51">
        <f t="shared" si="11"/>
        <v>71.333333333333329</v>
      </c>
      <c r="E43" s="36"/>
      <c r="F43" s="35">
        <v>6</v>
      </c>
      <c r="G43" s="36"/>
      <c r="H43" s="37"/>
      <c r="I43" s="37" t="s">
        <v>35</v>
      </c>
      <c r="J43" s="37" t="s">
        <v>35</v>
      </c>
      <c r="K43" s="37" t="s">
        <v>35</v>
      </c>
      <c r="L43" s="37" t="s">
        <v>35</v>
      </c>
      <c r="M43" s="105" t="s">
        <v>35</v>
      </c>
      <c r="N43" s="37" t="s">
        <v>35</v>
      </c>
      <c r="O43" s="37" t="s">
        <v>35</v>
      </c>
      <c r="P43" s="37" t="s">
        <v>35</v>
      </c>
      <c r="Q43" s="37">
        <v>77</v>
      </c>
      <c r="R43" s="37" t="s">
        <v>35</v>
      </c>
      <c r="S43" s="37" t="s">
        <v>35</v>
      </c>
      <c r="T43" s="37" t="s">
        <v>35</v>
      </c>
      <c r="U43" s="37" t="s">
        <v>35</v>
      </c>
      <c r="V43" s="37" t="s">
        <v>35</v>
      </c>
      <c r="W43" s="37" t="s">
        <v>35</v>
      </c>
      <c r="X43" s="37" t="s">
        <v>35</v>
      </c>
      <c r="Y43" s="37" t="s">
        <v>35</v>
      </c>
      <c r="Z43" s="37" t="s">
        <v>35</v>
      </c>
      <c r="AA43" s="37" t="s">
        <v>35</v>
      </c>
      <c r="AB43" s="79" t="s">
        <v>35</v>
      </c>
      <c r="AC43" s="80" t="s">
        <v>35</v>
      </c>
      <c r="AD43" s="37" t="s">
        <v>35</v>
      </c>
      <c r="AE43" s="37" t="s">
        <v>35</v>
      </c>
      <c r="AF43" s="37">
        <v>71</v>
      </c>
      <c r="AG43" s="37">
        <v>62</v>
      </c>
      <c r="AH43" s="37" t="s">
        <v>35</v>
      </c>
      <c r="AI43" s="37" t="s">
        <v>35</v>
      </c>
      <c r="AJ43" s="37">
        <v>66</v>
      </c>
      <c r="AK43" s="37" t="s">
        <v>35</v>
      </c>
      <c r="AL43" s="37" t="s">
        <v>35</v>
      </c>
      <c r="AM43" s="37">
        <v>80</v>
      </c>
      <c r="AN43" s="37" t="s">
        <v>35</v>
      </c>
      <c r="AO43" s="37" t="s">
        <v>35</v>
      </c>
      <c r="AP43" s="37">
        <v>72</v>
      </c>
      <c r="AQ43" s="37" t="s">
        <v>35</v>
      </c>
      <c r="AS43" s="77">
        <f t="shared" si="12"/>
        <v>77</v>
      </c>
    </row>
    <row r="44" spans="1:51" s="19" customFormat="1" x14ac:dyDescent="0.55000000000000004">
      <c r="A44" s="35">
        <f t="shared" si="10"/>
        <v>38</v>
      </c>
      <c r="B44" s="124" t="s">
        <v>42</v>
      </c>
      <c r="C44" s="6"/>
      <c r="D44" s="51">
        <f t="shared" si="11"/>
        <v>69.714285714285708</v>
      </c>
      <c r="E44" s="36"/>
      <c r="F44" s="35">
        <v>7</v>
      </c>
      <c r="G44" s="36"/>
      <c r="H44" s="37"/>
      <c r="I44" s="37" t="s">
        <v>35</v>
      </c>
      <c r="J44" s="37" t="s">
        <v>35</v>
      </c>
      <c r="K44" s="37" t="s">
        <v>35</v>
      </c>
      <c r="L44" s="100" t="s">
        <v>35</v>
      </c>
      <c r="M44" s="105" t="s">
        <v>35</v>
      </c>
      <c r="N44" s="37" t="s">
        <v>35</v>
      </c>
      <c r="O44" s="37" t="s">
        <v>35</v>
      </c>
      <c r="P44" s="37" t="s">
        <v>35</v>
      </c>
      <c r="Q44" s="37" t="s">
        <v>35</v>
      </c>
      <c r="R44" s="37" t="s">
        <v>35</v>
      </c>
      <c r="S44" s="37" t="s">
        <v>35</v>
      </c>
      <c r="T44" s="37" t="s">
        <v>35</v>
      </c>
      <c r="U44" s="37" t="s">
        <v>35</v>
      </c>
      <c r="V44" s="37" t="s">
        <v>35</v>
      </c>
      <c r="W44" s="37" t="s">
        <v>35</v>
      </c>
      <c r="X44" s="37">
        <v>69</v>
      </c>
      <c r="Y44" s="37">
        <v>58</v>
      </c>
      <c r="Z44" s="37">
        <v>72</v>
      </c>
      <c r="AA44" s="37">
        <v>84</v>
      </c>
      <c r="AB44" s="79" t="s">
        <v>35</v>
      </c>
      <c r="AC44" s="80" t="s">
        <v>35</v>
      </c>
      <c r="AD44" s="37" t="s">
        <v>35</v>
      </c>
      <c r="AE44" s="37" t="s">
        <v>35</v>
      </c>
      <c r="AF44" s="37" t="s">
        <v>35</v>
      </c>
      <c r="AG44" s="37" t="s">
        <v>35</v>
      </c>
      <c r="AH44" s="37" t="s">
        <v>35</v>
      </c>
      <c r="AI44" s="37" t="s">
        <v>35</v>
      </c>
      <c r="AJ44" s="37" t="s">
        <v>35</v>
      </c>
      <c r="AK44" s="37" t="s">
        <v>35</v>
      </c>
      <c r="AL44" s="37">
        <v>64</v>
      </c>
      <c r="AM44" s="37">
        <v>75</v>
      </c>
      <c r="AN44" s="37" t="s">
        <v>35</v>
      </c>
      <c r="AO44" s="37" t="s">
        <v>35</v>
      </c>
      <c r="AP44" s="37">
        <v>66</v>
      </c>
      <c r="AQ44" s="37" t="s">
        <v>35</v>
      </c>
      <c r="AS44" s="77">
        <f t="shared" si="12"/>
        <v>63.5</v>
      </c>
    </row>
    <row r="45" spans="1:51" s="19" customFormat="1" x14ac:dyDescent="0.55000000000000004">
      <c r="A45" s="35">
        <f t="shared" si="10"/>
        <v>39</v>
      </c>
      <c r="B45" s="112" t="s">
        <v>15</v>
      </c>
      <c r="C45" s="6"/>
      <c r="D45" s="51">
        <f t="shared" si="11"/>
        <v>86.086956521739125</v>
      </c>
      <c r="E45" s="36"/>
      <c r="F45" s="35">
        <v>23</v>
      </c>
      <c r="G45" s="36"/>
      <c r="H45" s="37"/>
      <c r="I45" s="37" t="s">
        <v>35</v>
      </c>
      <c r="J45" s="37" t="s">
        <v>35</v>
      </c>
      <c r="K45" s="37" t="s">
        <v>35</v>
      </c>
      <c r="L45" s="100" t="s">
        <v>35</v>
      </c>
      <c r="M45" s="105">
        <v>84</v>
      </c>
      <c r="N45" s="37">
        <v>81</v>
      </c>
      <c r="O45" s="37">
        <v>89</v>
      </c>
      <c r="P45" s="37">
        <v>86</v>
      </c>
      <c r="Q45" s="37">
        <v>87</v>
      </c>
      <c r="R45" s="37">
        <v>86</v>
      </c>
      <c r="S45" s="37">
        <v>80</v>
      </c>
      <c r="T45" s="37">
        <v>88</v>
      </c>
      <c r="U45" s="37" t="s">
        <v>35</v>
      </c>
      <c r="V45" s="37" t="s">
        <v>35</v>
      </c>
      <c r="W45" s="37">
        <v>85</v>
      </c>
      <c r="X45" s="37" t="s">
        <v>35</v>
      </c>
      <c r="Y45" s="67">
        <v>92</v>
      </c>
      <c r="Z45" s="37">
        <v>82</v>
      </c>
      <c r="AA45" s="37" t="s">
        <v>35</v>
      </c>
      <c r="AB45" s="79">
        <v>90</v>
      </c>
      <c r="AC45" s="89">
        <v>93</v>
      </c>
      <c r="AD45" s="37">
        <v>78</v>
      </c>
      <c r="AE45" s="37">
        <v>88</v>
      </c>
      <c r="AF45" s="37" t="s">
        <v>35</v>
      </c>
      <c r="AG45" s="37" t="s">
        <v>35</v>
      </c>
      <c r="AH45" s="37">
        <v>86</v>
      </c>
      <c r="AI45" s="38">
        <v>94</v>
      </c>
      <c r="AJ45" s="37">
        <v>85</v>
      </c>
      <c r="AK45" s="37">
        <v>88</v>
      </c>
      <c r="AL45" s="37">
        <v>80</v>
      </c>
      <c r="AM45" s="37">
        <v>82</v>
      </c>
      <c r="AN45" s="37" t="s">
        <v>35</v>
      </c>
      <c r="AO45" s="37" t="s">
        <v>35</v>
      </c>
      <c r="AP45" s="37">
        <v>85</v>
      </c>
      <c r="AQ45" s="37">
        <v>91</v>
      </c>
      <c r="AS45" s="77">
        <f t="shared" si="12"/>
        <v>85.8</v>
      </c>
    </row>
    <row r="46" spans="1:51" s="19" customFormat="1" x14ac:dyDescent="0.55000000000000004">
      <c r="A46" s="35">
        <f t="shared" si="10"/>
        <v>40</v>
      </c>
      <c r="B46" s="124" t="s">
        <v>85</v>
      </c>
      <c r="C46" s="6"/>
      <c r="D46" s="51">
        <f t="shared" si="11"/>
        <v>59</v>
      </c>
      <c r="E46" s="36"/>
      <c r="F46" s="35">
        <v>1</v>
      </c>
      <c r="G46" s="36"/>
      <c r="H46" s="37"/>
      <c r="I46" s="37" t="s">
        <v>35</v>
      </c>
      <c r="J46" s="37" t="s">
        <v>35</v>
      </c>
      <c r="K46" s="37" t="s">
        <v>35</v>
      </c>
      <c r="L46" s="37" t="s">
        <v>35</v>
      </c>
      <c r="M46" s="105" t="s">
        <v>35</v>
      </c>
      <c r="N46" s="37" t="s">
        <v>35</v>
      </c>
      <c r="O46" s="37" t="s">
        <v>35</v>
      </c>
      <c r="P46" s="37" t="s">
        <v>35</v>
      </c>
      <c r="Q46" s="37" t="s">
        <v>35</v>
      </c>
      <c r="R46" s="37" t="s">
        <v>35</v>
      </c>
      <c r="S46" s="37" t="s">
        <v>35</v>
      </c>
      <c r="T46" s="37" t="s">
        <v>35</v>
      </c>
      <c r="U46" s="37">
        <v>59</v>
      </c>
      <c r="V46" s="37" t="s">
        <v>35</v>
      </c>
      <c r="W46" s="37" t="s">
        <v>35</v>
      </c>
      <c r="X46" s="37" t="s">
        <v>35</v>
      </c>
      <c r="Y46" s="37" t="s">
        <v>35</v>
      </c>
      <c r="Z46" s="37" t="s">
        <v>35</v>
      </c>
      <c r="AA46" s="37" t="s">
        <v>35</v>
      </c>
      <c r="AB46" s="79" t="s">
        <v>35</v>
      </c>
      <c r="AC46" s="80" t="s">
        <v>35</v>
      </c>
      <c r="AD46" s="37" t="s">
        <v>35</v>
      </c>
      <c r="AE46" s="37" t="s">
        <v>35</v>
      </c>
      <c r="AF46" s="37" t="s">
        <v>35</v>
      </c>
      <c r="AG46" s="37" t="s">
        <v>35</v>
      </c>
      <c r="AH46" s="37" t="s">
        <v>35</v>
      </c>
      <c r="AI46" s="37" t="s">
        <v>35</v>
      </c>
      <c r="AJ46" s="37" t="s">
        <v>35</v>
      </c>
      <c r="AK46" s="37" t="s">
        <v>35</v>
      </c>
      <c r="AL46" s="37" t="s">
        <v>35</v>
      </c>
      <c r="AM46" s="37" t="s">
        <v>35</v>
      </c>
      <c r="AN46" s="37" t="s">
        <v>35</v>
      </c>
      <c r="AO46" s="37" t="s">
        <v>35</v>
      </c>
      <c r="AP46" s="37" t="s">
        <v>35</v>
      </c>
      <c r="AQ46" s="37" t="s">
        <v>35</v>
      </c>
      <c r="AS46" s="77">
        <f t="shared" si="12"/>
        <v>59</v>
      </c>
    </row>
    <row r="47" spans="1:51" s="19" customFormat="1" x14ac:dyDescent="0.55000000000000004">
      <c r="A47" s="35">
        <f t="shared" si="10"/>
        <v>41</v>
      </c>
      <c r="B47" s="124" t="s">
        <v>38</v>
      </c>
      <c r="C47" s="6"/>
      <c r="D47" s="51">
        <f t="shared" si="11"/>
        <v>74.333333333333329</v>
      </c>
      <c r="E47" s="36"/>
      <c r="F47" s="35">
        <v>3</v>
      </c>
      <c r="G47" s="36"/>
      <c r="H47" s="37"/>
      <c r="I47" s="37" t="s">
        <v>35</v>
      </c>
      <c r="J47" s="37" t="s">
        <v>35</v>
      </c>
      <c r="K47" s="37" t="s">
        <v>35</v>
      </c>
      <c r="L47" s="37" t="s">
        <v>35</v>
      </c>
      <c r="M47" s="105" t="s">
        <v>35</v>
      </c>
      <c r="N47" s="37" t="s">
        <v>35</v>
      </c>
      <c r="O47" s="37" t="s">
        <v>35</v>
      </c>
      <c r="P47" s="37" t="s">
        <v>35</v>
      </c>
      <c r="Q47" s="37" t="s">
        <v>35</v>
      </c>
      <c r="R47" s="37" t="s">
        <v>35</v>
      </c>
      <c r="S47" s="37" t="s">
        <v>35</v>
      </c>
      <c r="T47" s="37" t="s">
        <v>35</v>
      </c>
      <c r="U47" s="37" t="s">
        <v>35</v>
      </c>
      <c r="V47" s="37" t="s">
        <v>35</v>
      </c>
      <c r="W47" s="37" t="s">
        <v>35</v>
      </c>
      <c r="X47" s="37" t="s">
        <v>35</v>
      </c>
      <c r="Y47" s="37" t="s">
        <v>35</v>
      </c>
      <c r="Z47" s="37" t="s">
        <v>35</v>
      </c>
      <c r="AA47" s="37" t="s">
        <v>35</v>
      </c>
      <c r="AB47" s="79" t="s">
        <v>35</v>
      </c>
      <c r="AC47" s="80" t="s">
        <v>35</v>
      </c>
      <c r="AD47" s="37" t="s">
        <v>35</v>
      </c>
      <c r="AE47" s="37" t="s">
        <v>35</v>
      </c>
      <c r="AF47" s="37" t="s">
        <v>35</v>
      </c>
      <c r="AG47" s="37" t="s">
        <v>35</v>
      </c>
      <c r="AH47" s="37">
        <v>70</v>
      </c>
      <c r="AI47" s="37">
        <v>80</v>
      </c>
      <c r="AJ47" s="37" t="s">
        <v>35</v>
      </c>
      <c r="AK47" s="37" t="s">
        <v>35</v>
      </c>
      <c r="AL47" s="37" t="s">
        <v>35</v>
      </c>
      <c r="AM47" s="37" t="s">
        <v>35</v>
      </c>
      <c r="AN47" s="37">
        <v>73</v>
      </c>
      <c r="AO47" s="37" t="s">
        <v>35</v>
      </c>
      <c r="AP47" s="37" t="s">
        <v>35</v>
      </c>
      <c r="AQ47" s="37" t="s">
        <v>35</v>
      </c>
      <c r="AS47" s="77" t="e">
        <f t="shared" si="12"/>
        <v>#DIV/0!</v>
      </c>
    </row>
    <row r="48" spans="1:51" s="19" customFormat="1" x14ac:dyDescent="0.55000000000000004">
      <c r="A48" s="35">
        <f t="shared" si="10"/>
        <v>42</v>
      </c>
      <c r="B48" s="124" t="s">
        <v>87</v>
      </c>
      <c r="C48" s="6"/>
      <c r="D48" s="51">
        <f t="shared" si="11"/>
        <v>67.5</v>
      </c>
      <c r="E48" s="36"/>
      <c r="F48" s="35">
        <v>8</v>
      </c>
      <c r="G48" s="36"/>
      <c r="H48" s="37"/>
      <c r="I48" s="37" t="s">
        <v>35</v>
      </c>
      <c r="J48" s="37">
        <v>80</v>
      </c>
      <c r="K48" s="37" t="s">
        <v>35</v>
      </c>
      <c r="L48" s="100" t="s">
        <v>35</v>
      </c>
      <c r="M48" s="105" t="s">
        <v>35</v>
      </c>
      <c r="N48" s="37">
        <v>60</v>
      </c>
      <c r="O48" s="37">
        <v>75</v>
      </c>
      <c r="P48" s="37">
        <v>53</v>
      </c>
      <c r="Q48" s="37">
        <v>76</v>
      </c>
      <c r="R48" s="37">
        <v>67</v>
      </c>
      <c r="S48" s="37">
        <v>68</v>
      </c>
      <c r="T48" s="37">
        <v>61</v>
      </c>
      <c r="U48" s="37" t="s">
        <v>35</v>
      </c>
      <c r="V48" s="37" t="s">
        <v>35</v>
      </c>
      <c r="W48" s="37" t="s">
        <v>35</v>
      </c>
      <c r="X48" s="37" t="s">
        <v>35</v>
      </c>
      <c r="Y48" s="37" t="s">
        <v>35</v>
      </c>
      <c r="Z48" s="37" t="s">
        <v>35</v>
      </c>
      <c r="AA48" s="37" t="s">
        <v>35</v>
      </c>
      <c r="AB48" s="79" t="s">
        <v>35</v>
      </c>
      <c r="AC48" s="80" t="s">
        <v>35</v>
      </c>
      <c r="AD48" s="37" t="s">
        <v>35</v>
      </c>
      <c r="AE48" s="37" t="s">
        <v>35</v>
      </c>
      <c r="AF48" s="37" t="s">
        <v>35</v>
      </c>
      <c r="AG48" s="37" t="s">
        <v>35</v>
      </c>
      <c r="AH48" s="37" t="s">
        <v>35</v>
      </c>
      <c r="AI48" s="37" t="s">
        <v>35</v>
      </c>
      <c r="AJ48" s="37" t="s">
        <v>35</v>
      </c>
      <c r="AK48" s="37" t="s">
        <v>35</v>
      </c>
      <c r="AL48" s="37" t="s">
        <v>35</v>
      </c>
      <c r="AM48" s="37" t="s">
        <v>35</v>
      </c>
      <c r="AN48" s="37" t="s">
        <v>35</v>
      </c>
      <c r="AO48" s="37" t="s">
        <v>35</v>
      </c>
      <c r="AP48" s="37" t="s">
        <v>35</v>
      </c>
      <c r="AQ48" s="37" t="s">
        <v>35</v>
      </c>
      <c r="AS48" s="77">
        <f t="shared" si="12"/>
        <v>65.714285714285708</v>
      </c>
    </row>
    <row r="49" spans="1:48" s="19" customFormat="1" x14ac:dyDescent="0.55000000000000004">
      <c r="A49" s="35">
        <f t="shared" si="10"/>
        <v>43</v>
      </c>
      <c r="B49" s="124" t="s">
        <v>99</v>
      </c>
      <c r="C49" s="6"/>
      <c r="D49" s="51">
        <f t="shared" si="11"/>
        <v>66.333333333333329</v>
      </c>
      <c r="E49" s="36"/>
      <c r="F49" s="35">
        <v>3</v>
      </c>
      <c r="G49" s="36"/>
      <c r="H49" s="37"/>
      <c r="I49" s="37">
        <v>56</v>
      </c>
      <c r="J49" s="37" t="s">
        <v>35</v>
      </c>
      <c r="K49" s="100">
        <v>75</v>
      </c>
      <c r="L49" s="37" t="s">
        <v>35</v>
      </c>
      <c r="M49" s="105">
        <v>68</v>
      </c>
      <c r="N49" s="37" t="s">
        <v>35</v>
      </c>
      <c r="O49" s="37" t="s">
        <v>35</v>
      </c>
      <c r="P49" s="37" t="s">
        <v>35</v>
      </c>
      <c r="Q49" s="37" t="s">
        <v>35</v>
      </c>
      <c r="R49" s="37" t="s">
        <v>35</v>
      </c>
      <c r="S49" s="37" t="s">
        <v>35</v>
      </c>
      <c r="T49" s="37" t="s">
        <v>35</v>
      </c>
      <c r="U49" s="37" t="s">
        <v>35</v>
      </c>
      <c r="V49" s="37" t="s">
        <v>35</v>
      </c>
      <c r="W49" s="37" t="s">
        <v>35</v>
      </c>
      <c r="X49" s="37" t="s">
        <v>35</v>
      </c>
      <c r="Y49" s="37" t="s">
        <v>35</v>
      </c>
      <c r="Z49" s="37" t="s">
        <v>35</v>
      </c>
      <c r="AA49" s="37" t="s">
        <v>35</v>
      </c>
      <c r="AB49" s="79" t="s">
        <v>35</v>
      </c>
      <c r="AC49" s="80" t="s">
        <v>35</v>
      </c>
      <c r="AD49" s="37" t="s">
        <v>35</v>
      </c>
      <c r="AE49" s="37" t="s">
        <v>35</v>
      </c>
      <c r="AF49" s="37" t="s">
        <v>35</v>
      </c>
      <c r="AG49" s="37" t="s">
        <v>35</v>
      </c>
      <c r="AH49" s="37" t="s">
        <v>35</v>
      </c>
      <c r="AI49" s="37" t="s">
        <v>35</v>
      </c>
      <c r="AJ49" s="37" t="s">
        <v>35</v>
      </c>
      <c r="AK49" s="37" t="s">
        <v>35</v>
      </c>
      <c r="AL49" s="37" t="s">
        <v>35</v>
      </c>
      <c r="AM49" s="37" t="s">
        <v>35</v>
      </c>
      <c r="AN49" s="37" t="s">
        <v>35</v>
      </c>
      <c r="AO49" s="37" t="s">
        <v>35</v>
      </c>
      <c r="AP49" s="37" t="s">
        <v>35</v>
      </c>
      <c r="AQ49" s="37" t="s">
        <v>35</v>
      </c>
      <c r="AS49" s="77">
        <f t="shared" si="12"/>
        <v>71.5</v>
      </c>
    </row>
    <row r="50" spans="1:48" s="19" customFormat="1" x14ac:dyDescent="0.55000000000000004">
      <c r="A50" s="35">
        <f t="shared" si="10"/>
        <v>44</v>
      </c>
      <c r="B50" s="124" t="s">
        <v>82</v>
      </c>
      <c r="C50" s="6"/>
      <c r="D50" s="51">
        <f t="shared" si="11"/>
        <v>75</v>
      </c>
      <c r="E50" s="36"/>
      <c r="F50" s="35">
        <v>3</v>
      </c>
      <c r="G50" s="36"/>
      <c r="H50" s="37"/>
      <c r="I50" s="37" t="s">
        <v>35</v>
      </c>
      <c r="J50" s="37" t="s">
        <v>35</v>
      </c>
      <c r="K50" s="37" t="s">
        <v>35</v>
      </c>
      <c r="L50" s="37" t="s">
        <v>35</v>
      </c>
      <c r="M50" s="105" t="s">
        <v>35</v>
      </c>
      <c r="N50" s="37" t="s">
        <v>35</v>
      </c>
      <c r="O50" s="37" t="s">
        <v>35</v>
      </c>
      <c r="P50" s="37" t="s">
        <v>35</v>
      </c>
      <c r="Q50" s="37">
        <v>79</v>
      </c>
      <c r="R50" s="37" t="s">
        <v>35</v>
      </c>
      <c r="S50" s="37" t="s">
        <v>35</v>
      </c>
      <c r="T50" s="37" t="s">
        <v>35</v>
      </c>
      <c r="U50" s="37">
        <v>62</v>
      </c>
      <c r="V50" s="37">
        <v>84</v>
      </c>
      <c r="W50" s="37" t="s">
        <v>35</v>
      </c>
      <c r="X50" s="37" t="s">
        <v>35</v>
      </c>
      <c r="Y50" s="37" t="s">
        <v>35</v>
      </c>
      <c r="Z50" s="37" t="s">
        <v>35</v>
      </c>
      <c r="AA50" s="37" t="s">
        <v>35</v>
      </c>
      <c r="AB50" s="79" t="s">
        <v>35</v>
      </c>
      <c r="AC50" s="80" t="s">
        <v>35</v>
      </c>
      <c r="AD50" s="37" t="s">
        <v>35</v>
      </c>
      <c r="AE50" s="37" t="s">
        <v>35</v>
      </c>
      <c r="AF50" s="37" t="s">
        <v>35</v>
      </c>
      <c r="AG50" s="37" t="s">
        <v>35</v>
      </c>
      <c r="AH50" s="37" t="s">
        <v>35</v>
      </c>
      <c r="AI50" s="37" t="s">
        <v>35</v>
      </c>
      <c r="AJ50" s="37" t="s">
        <v>35</v>
      </c>
      <c r="AK50" s="37" t="s">
        <v>35</v>
      </c>
      <c r="AL50" s="37" t="s">
        <v>35</v>
      </c>
      <c r="AM50" s="37" t="s">
        <v>35</v>
      </c>
      <c r="AN50" s="37" t="s">
        <v>35</v>
      </c>
      <c r="AO50" s="37" t="s">
        <v>35</v>
      </c>
      <c r="AP50" s="37" t="s">
        <v>35</v>
      </c>
      <c r="AQ50" s="37" t="s">
        <v>35</v>
      </c>
      <c r="AS50" s="77">
        <f t="shared" si="12"/>
        <v>75</v>
      </c>
    </row>
    <row r="51" spans="1:48" s="19" customFormat="1" x14ac:dyDescent="0.55000000000000004">
      <c r="A51" s="35">
        <f t="shared" si="10"/>
        <v>45</v>
      </c>
      <c r="B51" s="124" t="s">
        <v>101</v>
      </c>
      <c r="C51" s="6"/>
      <c r="D51" s="51">
        <f t="shared" si="11"/>
        <v>71</v>
      </c>
      <c r="E51" s="36"/>
      <c r="F51" s="35">
        <v>2</v>
      </c>
      <c r="G51" s="36"/>
      <c r="H51" s="37"/>
      <c r="I51" s="37" t="s">
        <v>35</v>
      </c>
      <c r="J51" s="37" t="s">
        <v>35</v>
      </c>
      <c r="K51" s="100">
        <v>77</v>
      </c>
      <c r="L51" s="37" t="s">
        <v>35</v>
      </c>
      <c r="M51" s="105">
        <v>65</v>
      </c>
      <c r="N51" s="37" t="s">
        <v>35</v>
      </c>
      <c r="O51" s="37" t="s">
        <v>35</v>
      </c>
      <c r="P51" s="37" t="s">
        <v>35</v>
      </c>
      <c r="Q51" s="37" t="s">
        <v>35</v>
      </c>
      <c r="R51" s="37" t="s">
        <v>35</v>
      </c>
      <c r="S51" s="37" t="s">
        <v>35</v>
      </c>
      <c r="T51" s="37" t="s">
        <v>35</v>
      </c>
      <c r="U51" s="37" t="s">
        <v>35</v>
      </c>
      <c r="V51" s="37" t="s">
        <v>35</v>
      </c>
      <c r="W51" s="37" t="s">
        <v>35</v>
      </c>
      <c r="X51" s="37" t="s">
        <v>35</v>
      </c>
      <c r="Y51" s="37" t="s">
        <v>35</v>
      </c>
      <c r="Z51" s="37" t="s">
        <v>35</v>
      </c>
      <c r="AA51" s="37" t="s">
        <v>35</v>
      </c>
      <c r="AB51" s="79" t="s">
        <v>35</v>
      </c>
      <c r="AC51" s="80" t="s">
        <v>35</v>
      </c>
      <c r="AD51" s="37" t="s">
        <v>35</v>
      </c>
      <c r="AE51" s="37" t="s">
        <v>35</v>
      </c>
      <c r="AF51" s="37" t="s">
        <v>35</v>
      </c>
      <c r="AG51" s="37" t="s">
        <v>35</v>
      </c>
      <c r="AH51" s="37" t="s">
        <v>35</v>
      </c>
      <c r="AI51" s="37" t="s">
        <v>35</v>
      </c>
      <c r="AJ51" s="37" t="s">
        <v>35</v>
      </c>
      <c r="AK51" s="37" t="s">
        <v>35</v>
      </c>
      <c r="AL51" s="37" t="s">
        <v>35</v>
      </c>
      <c r="AM51" s="37" t="s">
        <v>35</v>
      </c>
      <c r="AN51" s="37" t="s">
        <v>35</v>
      </c>
      <c r="AO51" s="37" t="s">
        <v>35</v>
      </c>
      <c r="AP51" s="37" t="s">
        <v>35</v>
      </c>
      <c r="AQ51" s="37" t="s">
        <v>35</v>
      </c>
      <c r="AS51" s="77">
        <f t="shared" si="12"/>
        <v>71</v>
      </c>
    </row>
    <row r="52" spans="1:48" s="19" customFormat="1" x14ac:dyDescent="0.55000000000000004">
      <c r="A52" s="35">
        <f t="shared" si="10"/>
        <v>46</v>
      </c>
      <c r="B52" s="124" t="s">
        <v>74</v>
      </c>
      <c r="C52" s="6"/>
      <c r="D52" s="51">
        <f t="shared" si="11"/>
        <v>73.777777777777771</v>
      </c>
      <c r="E52" s="36"/>
      <c r="F52" s="35">
        <v>9</v>
      </c>
      <c r="G52" s="36"/>
      <c r="H52" s="37"/>
      <c r="I52" s="37">
        <v>76</v>
      </c>
      <c r="J52" s="37">
        <v>54</v>
      </c>
      <c r="K52" s="100">
        <v>75</v>
      </c>
      <c r="L52" s="37" t="s">
        <v>35</v>
      </c>
      <c r="M52" s="105" t="s">
        <v>35</v>
      </c>
      <c r="N52" s="37">
        <v>77</v>
      </c>
      <c r="O52" s="37" t="s">
        <v>35</v>
      </c>
      <c r="P52" s="37" t="s">
        <v>35</v>
      </c>
      <c r="Q52" s="37" t="s">
        <v>35</v>
      </c>
      <c r="R52" s="37" t="s">
        <v>35</v>
      </c>
      <c r="S52" s="37" t="s">
        <v>35</v>
      </c>
      <c r="T52" s="37" t="s">
        <v>35</v>
      </c>
      <c r="U52" s="37">
        <v>68</v>
      </c>
      <c r="V52" s="37">
        <v>88</v>
      </c>
      <c r="W52" s="37">
        <v>73</v>
      </c>
      <c r="X52" s="37">
        <v>78</v>
      </c>
      <c r="Y52" s="37">
        <v>75</v>
      </c>
      <c r="Z52" s="37" t="s">
        <v>35</v>
      </c>
      <c r="AA52" s="37" t="s">
        <v>35</v>
      </c>
      <c r="AB52" s="79" t="s">
        <v>35</v>
      </c>
      <c r="AC52" s="80" t="s">
        <v>35</v>
      </c>
      <c r="AD52" s="37" t="s">
        <v>35</v>
      </c>
      <c r="AE52" s="37" t="s">
        <v>35</v>
      </c>
      <c r="AF52" s="37" t="s">
        <v>35</v>
      </c>
      <c r="AG52" s="37" t="s">
        <v>35</v>
      </c>
      <c r="AH52" s="37" t="s">
        <v>35</v>
      </c>
      <c r="AI52" s="37" t="s">
        <v>35</v>
      </c>
      <c r="AJ52" s="37" t="s">
        <v>35</v>
      </c>
      <c r="AK52" s="37" t="s">
        <v>35</v>
      </c>
      <c r="AL52" s="37" t="s">
        <v>35</v>
      </c>
      <c r="AM52" s="37" t="s">
        <v>35</v>
      </c>
      <c r="AN52" s="37" t="s">
        <v>35</v>
      </c>
      <c r="AO52" s="37" t="s">
        <v>35</v>
      </c>
      <c r="AP52" s="37" t="s">
        <v>35</v>
      </c>
      <c r="AQ52" s="37" t="s">
        <v>35</v>
      </c>
      <c r="AS52" s="77">
        <f t="shared" si="12"/>
        <v>76.285714285714292</v>
      </c>
    </row>
    <row r="53" spans="1:48" s="19" customFormat="1" x14ac:dyDescent="0.55000000000000004">
      <c r="A53" s="35">
        <f t="shared" si="10"/>
        <v>47</v>
      </c>
      <c r="B53" s="124" t="s">
        <v>91</v>
      </c>
      <c r="C53" s="6"/>
      <c r="D53" s="51">
        <f t="shared" si="11"/>
        <v>78</v>
      </c>
      <c r="E53" s="36"/>
      <c r="F53" s="35">
        <v>1</v>
      </c>
      <c r="G53" s="36"/>
      <c r="H53" s="37"/>
      <c r="I53" s="37" t="s">
        <v>35</v>
      </c>
      <c r="J53" s="37" t="s">
        <v>35</v>
      </c>
      <c r="K53" s="37" t="s">
        <v>35</v>
      </c>
      <c r="L53" s="37" t="s">
        <v>35</v>
      </c>
      <c r="M53" s="105" t="s">
        <v>35</v>
      </c>
      <c r="N53" s="37" t="s">
        <v>35</v>
      </c>
      <c r="O53" s="37" t="s">
        <v>35</v>
      </c>
      <c r="P53" s="37" t="s">
        <v>35</v>
      </c>
      <c r="Q53" s="37">
        <v>78</v>
      </c>
      <c r="R53" s="37" t="s">
        <v>35</v>
      </c>
      <c r="S53" s="37" t="s">
        <v>35</v>
      </c>
      <c r="T53" s="37" t="s">
        <v>35</v>
      </c>
      <c r="U53" s="37" t="s">
        <v>35</v>
      </c>
      <c r="V53" s="37" t="s">
        <v>35</v>
      </c>
      <c r="W53" s="37" t="s">
        <v>35</v>
      </c>
      <c r="X53" s="37" t="s">
        <v>35</v>
      </c>
      <c r="Y53" s="37" t="s">
        <v>35</v>
      </c>
      <c r="Z53" s="37" t="s">
        <v>35</v>
      </c>
      <c r="AA53" s="37" t="s">
        <v>35</v>
      </c>
      <c r="AB53" s="79" t="s">
        <v>35</v>
      </c>
      <c r="AC53" s="80" t="s">
        <v>35</v>
      </c>
      <c r="AD53" s="37" t="s">
        <v>35</v>
      </c>
      <c r="AE53" s="37" t="s">
        <v>35</v>
      </c>
      <c r="AF53" s="37" t="s">
        <v>35</v>
      </c>
      <c r="AG53" s="37" t="s">
        <v>35</v>
      </c>
      <c r="AH53" s="37" t="s">
        <v>35</v>
      </c>
      <c r="AI53" s="37" t="s">
        <v>35</v>
      </c>
      <c r="AJ53" s="37" t="s">
        <v>35</v>
      </c>
      <c r="AK53" s="37" t="s">
        <v>35</v>
      </c>
      <c r="AL53" s="37" t="s">
        <v>35</v>
      </c>
      <c r="AM53" s="37" t="s">
        <v>35</v>
      </c>
      <c r="AN53" s="37" t="s">
        <v>35</v>
      </c>
      <c r="AO53" s="37" t="s">
        <v>35</v>
      </c>
      <c r="AP53" s="37" t="s">
        <v>35</v>
      </c>
      <c r="AQ53" s="37" t="s">
        <v>35</v>
      </c>
      <c r="AS53" s="77">
        <f t="shared" si="12"/>
        <v>78</v>
      </c>
    </row>
    <row r="54" spans="1:48" s="19" customFormat="1" x14ac:dyDescent="0.55000000000000004">
      <c r="A54" s="35">
        <f t="shared" si="10"/>
        <v>48</v>
      </c>
      <c r="B54" s="124" t="s">
        <v>108</v>
      </c>
      <c r="C54" s="6"/>
      <c r="D54" s="51">
        <f t="shared" si="11"/>
        <v>68</v>
      </c>
      <c r="E54" s="36"/>
      <c r="F54" s="35">
        <v>1</v>
      </c>
      <c r="G54" s="36"/>
      <c r="H54" s="37"/>
      <c r="I54" s="37" t="s">
        <v>35</v>
      </c>
      <c r="J54" s="37" t="s">
        <v>35</v>
      </c>
      <c r="K54" s="37">
        <v>68</v>
      </c>
      <c r="L54" s="37" t="s">
        <v>35</v>
      </c>
      <c r="M54" s="105" t="s">
        <v>35</v>
      </c>
      <c r="N54" s="37" t="s">
        <v>35</v>
      </c>
      <c r="O54" s="37" t="s">
        <v>35</v>
      </c>
      <c r="P54" s="37" t="s">
        <v>35</v>
      </c>
      <c r="Q54" s="37" t="s">
        <v>35</v>
      </c>
      <c r="R54" s="37" t="s">
        <v>35</v>
      </c>
      <c r="S54" s="37" t="s">
        <v>35</v>
      </c>
      <c r="T54" s="37" t="s">
        <v>35</v>
      </c>
      <c r="U54" s="37" t="s">
        <v>35</v>
      </c>
      <c r="V54" s="37" t="s">
        <v>35</v>
      </c>
      <c r="W54" s="37" t="s">
        <v>35</v>
      </c>
      <c r="X54" s="37" t="s">
        <v>35</v>
      </c>
      <c r="Y54" s="37" t="s">
        <v>35</v>
      </c>
      <c r="Z54" s="37" t="s">
        <v>35</v>
      </c>
      <c r="AA54" s="37" t="s">
        <v>35</v>
      </c>
      <c r="AB54" s="79" t="s">
        <v>35</v>
      </c>
      <c r="AC54" s="80" t="s">
        <v>35</v>
      </c>
      <c r="AD54" s="37" t="s">
        <v>35</v>
      </c>
      <c r="AE54" s="37" t="s">
        <v>35</v>
      </c>
      <c r="AF54" s="37" t="s">
        <v>35</v>
      </c>
      <c r="AG54" s="37" t="s">
        <v>35</v>
      </c>
      <c r="AH54" s="37" t="s">
        <v>35</v>
      </c>
      <c r="AI54" s="37" t="s">
        <v>35</v>
      </c>
      <c r="AJ54" s="37" t="s">
        <v>35</v>
      </c>
      <c r="AK54" s="37" t="s">
        <v>35</v>
      </c>
      <c r="AL54" s="37" t="s">
        <v>35</v>
      </c>
      <c r="AM54" s="37" t="s">
        <v>35</v>
      </c>
      <c r="AN54" s="37" t="s">
        <v>35</v>
      </c>
      <c r="AO54" s="37" t="s">
        <v>35</v>
      </c>
      <c r="AP54" s="37" t="s">
        <v>35</v>
      </c>
      <c r="AQ54" s="37" t="s">
        <v>35</v>
      </c>
      <c r="AS54" s="77">
        <f t="shared" si="12"/>
        <v>68</v>
      </c>
    </row>
    <row r="55" spans="1:48" s="19" customFormat="1" x14ac:dyDescent="0.55000000000000004">
      <c r="A55" s="35">
        <f t="shared" si="10"/>
        <v>49</v>
      </c>
      <c r="B55" s="112" t="s">
        <v>63</v>
      </c>
      <c r="C55" s="6"/>
      <c r="D55" s="51">
        <f t="shared" si="11"/>
        <v>55</v>
      </c>
      <c r="E55" s="36"/>
      <c r="F55" s="35">
        <v>1</v>
      </c>
      <c r="G55" s="36"/>
      <c r="H55" s="37"/>
      <c r="I55" s="37" t="s">
        <v>35</v>
      </c>
      <c r="J55" s="37" t="s">
        <v>35</v>
      </c>
      <c r="K55" s="37" t="s">
        <v>35</v>
      </c>
      <c r="L55" s="37" t="s">
        <v>35</v>
      </c>
      <c r="M55" s="105" t="s">
        <v>35</v>
      </c>
      <c r="N55" s="37" t="s">
        <v>35</v>
      </c>
      <c r="O55" s="37" t="s">
        <v>35</v>
      </c>
      <c r="P55" s="37" t="s">
        <v>35</v>
      </c>
      <c r="Q55" s="37" t="s">
        <v>35</v>
      </c>
      <c r="R55" s="37" t="s">
        <v>35</v>
      </c>
      <c r="S55" s="37" t="s">
        <v>35</v>
      </c>
      <c r="T55" s="37" t="s">
        <v>35</v>
      </c>
      <c r="U55" s="37" t="s">
        <v>35</v>
      </c>
      <c r="V55" s="37" t="s">
        <v>35</v>
      </c>
      <c r="W55" s="37" t="s">
        <v>35</v>
      </c>
      <c r="X55" s="37" t="s">
        <v>35</v>
      </c>
      <c r="Y55" s="37" t="s">
        <v>35</v>
      </c>
      <c r="Z55" s="37" t="s">
        <v>35</v>
      </c>
      <c r="AA55" s="37" t="s">
        <v>35</v>
      </c>
      <c r="AB55" s="79" t="s">
        <v>35</v>
      </c>
      <c r="AC55" s="80" t="s">
        <v>35</v>
      </c>
      <c r="AD55" s="37" t="s">
        <v>35</v>
      </c>
      <c r="AE55" s="37" t="s">
        <v>35</v>
      </c>
      <c r="AF55" s="37" t="s">
        <v>35</v>
      </c>
      <c r="AG55" s="37" t="s">
        <v>35</v>
      </c>
      <c r="AH55" s="37" t="s">
        <v>35</v>
      </c>
      <c r="AI55" s="37" t="s">
        <v>35</v>
      </c>
      <c r="AJ55" s="37" t="s">
        <v>35</v>
      </c>
      <c r="AK55" s="37" t="s">
        <v>35</v>
      </c>
      <c r="AL55" s="37" t="s">
        <v>35</v>
      </c>
      <c r="AM55" s="37" t="s">
        <v>35</v>
      </c>
      <c r="AN55" s="37" t="s">
        <v>35</v>
      </c>
      <c r="AO55" s="37" t="s">
        <v>35</v>
      </c>
      <c r="AP55" s="37" t="s">
        <v>35</v>
      </c>
      <c r="AQ55" s="37">
        <v>55</v>
      </c>
      <c r="AS55" s="77" t="e">
        <f t="shared" si="12"/>
        <v>#DIV/0!</v>
      </c>
    </row>
    <row r="56" spans="1:48" s="19" customFormat="1" x14ac:dyDescent="0.55000000000000004">
      <c r="A56" s="35">
        <f t="shared" si="10"/>
        <v>50</v>
      </c>
      <c r="B56" s="124" t="s">
        <v>98</v>
      </c>
      <c r="C56" s="6"/>
      <c r="D56" s="51">
        <f t="shared" si="11"/>
        <v>78</v>
      </c>
      <c r="E56" s="36"/>
      <c r="F56" s="35">
        <v>1</v>
      </c>
      <c r="G56" s="36"/>
      <c r="H56" s="37"/>
      <c r="I56" s="37" t="s">
        <v>35</v>
      </c>
      <c r="J56" s="37" t="s">
        <v>35</v>
      </c>
      <c r="K56" s="37" t="s">
        <v>35</v>
      </c>
      <c r="L56" s="100">
        <v>78</v>
      </c>
      <c r="M56" s="105" t="s">
        <v>35</v>
      </c>
      <c r="N56" s="37" t="s">
        <v>35</v>
      </c>
      <c r="O56" s="37" t="s">
        <v>35</v>
      </c>
      <c r="P56" s="37" t="s">
        <v>35</v>
      </c>
      <c r="Q56" s="37" t="s">
        <v>35</v>
      </c>
      <c r="R56" s="37" t="s">
        <v>35</v>
      </c>
      <c r="S56" s="37" t="s">
        <v>35</v>
      </c>
      <c r="T56" s="37" t="s">
        <v>35</v>
      </c>
      <c r="U56" s="37" t="s">
        <v>35</v>
      </c>
      <c r="V56" s="37" t="s">
        <v>35</v>
      </c>
      <c r="W56" s="37" t="s">
        <v>35</v>
      </c>
      <c r="X56" s="37" t="s">
        <v>35</v>
      </c>
      <c r="Y56" s="37" t="s">
        <v>35</v>
      </c>
      <c r="Z56" s="37" t="s">
        <v>35</v>
      </c>
      <c r="AA56" s="37" t="s">
        <v>35</v>
      </c>
      <c r="AB56" s="79" t="s">
        <v>35</v>
      </c>
      <c r="AC56" s="80" t="s">
        <v>35</v>
      </c>
      <c r="AD56" s="37" t="s">
        <v>35</v>
      </c>
      <c r="AE56" s="37" t="s">
        <v>35</v>
      </c>
      <c r="AF56" s="37" t="s">
        <v>35</v>
      </c>
      <c r="AG56" s="37" t="s">
        <v>35</v>
      </c>
      <c r="AH56" s="37" t="s">
        <v>35</v>
      </c>
      <c r="AI56" s="37" t="s">
        <v>35</v>
      </c>
      <c r="AJ56" s="37" t="s">
        <v>35</v>
      </c>
      <c r="AK56" s="37" t="s">
        <v>35</v>
      </c>
      <c r="AL56" s="37" t="s">
        <v>35</v>
      </c>
      <c r="AM56" s="37" t="s">
        <v>35</v>
      </c>
      <c r="AN56" s="37" t="s">
        <v>35</v>
      </c>
      <c r="AO56" s="37" t="s">
        <v>35</v>
      </c>
      <c r="AP56" s="37" t="s">
        <v>35</v>
      </c>
      <c r="AQ56" s="37" t="s">
        <v>35</v>
      </c>
      <c r="AS56" s="77">
        <f t="shared" si="12"/>
        <v>78</v>
      </c>
    </row>
    <row r="57" spans="1:48" s="19" customFormat="1" x14ac:dyDescent="0.55000000000000004">
      <c r="A57" s="35">
        <f t="shared" si="10"/>
        <v>51</v>
      </c>
      <c r="B57" s="124" t="s">
        <v>71</v>
      </c>
      <c r="C57" s="6"/>
      <c r="D57" s="51">
        <f t="shared" si="11"/>
        <v>84.666666666666671</v>
      </c>
      <c r="E57" s="36"/>
      <c r="F57" s="35">
        <v>3</v>
      </c>
      <c r="G57" s="36"/>
      <c r="H57" s="37"/>
      <c r="I57" s="37" t="s">
        <v>35</v>
      </c>
      <c r="J57" s="37" t="s">
        <v>35</v>
      </c>
      <c r="K57" s="100" t="s">
        <v>35</v>
      </c>
      <c r="L57" s="37" t="s">
        <v>35</v>
      </c>
      <c r="M57" s="105" t="s">
        <v>35</v>
      </c>
      <c r="N57" s="37" t="s">
        <v>35</v>
      </c>
      <c r="O57" s="37" t="s">
        <v>35</v>
      </c>
      <c r="P57" s="37" t="s">
        <v>35</v>
      </c>
      <c r="Q57" s="37" t="s">
        <v>35</v>
      </c>
      <c r="R57" s="37" t="s">
        <v>35</v>
      </c>
      <c r="S57" s="37" t="s">
        <v>35</v>
      </c>
      <c r="T57" s="37" t="s">
        <v>35</v>
      </c>
      <c r="U57" s="37" t="s">
        <v>35</v>
      </c>
      <c r="V57" s="37" t="s">
        <v>35</v>
      </c>
      <c r="W57" s="37">
        <v>80</v>
      </c>
      <c r="X57" s="37" t="s">
        <v>35</v>
      </c>
      <c r="Y57" s="37">
        <v>77</v>
      </c>
      <c r="Z57" s="67">
        <v>97</v>
      </c>
      <c r="AA57" s="37" t="s">
        <v>35</v>
      </c>
      <c r="AB57" s="79" t="s">
        <v>35</v>
      </c>
      <c r="AC57" s="80" t="s">
        <v>35</v>
      </c>
      <c r="AD57" s="37" t="s">
        <v>35</v>
      </c>
      <c r="AE57" s="37" t="s">
        <v>35</v>
      </c>
      <c r="AF57" s="37" t="s">
        <v>35</v>
      </c>
      <c r="AG57" s="37" t="s">
        <v>35</v>
      </c>
      <c r="AH57" s="37" t="s">
        <v>35</v>
      </c>
      <c r="AI57" s="37" t="s">
        <v>35</v>
      </c>
      <c r="AJ57" s="37" t="s">
        <v>35</v>
      </c>
      <c r="AK57" s="37" t="s">
        <v>35</v>
      </c>
      <c r="AL57" s="37" t="s">
        <v>35</v>
      </c>
      <c r="AM57" s="37" t="s">
        <v>35</v>
      </c>
      <c r="AN57" s="37" t="s">
        <v>35</v>
      </c>
      <c r="AO57" s="37" t="s">
        <v>35</v>
      </c>
      <c r="AP57" s="37" t="s">
        <v>35</v>
      </c>
      <c r="AQ57" s="37" t="s">
        <v>35</v>
      </c>
      <c r="AS57" s="77">
        <f t="shared" si="12"/>
        <v>78.5</v>
      </c>
    </row>
    <row r="58" spans="1:48" s="19" customFormat="1" x14ac:dyDescent="0.55000000000000004">
      <c r="A58" s="35">
        <f t="shared" si="10"/>
        <v>52</v>
      </c>
      <c r="B58" s="112" t="s">
        <v>36</v>
      </c>
      <c r="C58" s="6"/>
      <c r="D58" s="51">
        <f t="shared" si="11"/>
        <v>80.95</v>
      </c>
      <c r="E58" s="36"/>
      <c r="F58" s="35">
        <v>20</v>
      </c>
      <c r="G58" s="36"/>
      <c r="H58" s="37"/>
      <c r="I58" s="37">
        <v>86</v>
      </c>
      <c r="J58" s="37">
        <v>84</v>
      </c>
      <c r="K58" s="37">
        <v>88</v>
      </c>
      <c r="L58" s="37" t="s">
        <v>35</v>
      </c>
      <c r="M58" s="107">
        <v>96</v>
      </c>
      <c r="N58" s="37">
        <v>78</v>
      </c>
      <c r="O58" s="37">
        <v>78</v>
      </c>
      <c r="P58" s="37">
        <v>81</v>
      </c>
      <c r="Q58" s="37">
        <v>82</v>
      </c>
      <c r="R58" s="37">
        <v>64</v>
      </c>
      <c r="S58" s="37">
        <v>74</v>
      </c>
      <c r="T58" s="37">
        <v>77</v>
      </c>
      <c r="U58" s="37">
        <v>72</v>
      </c>
      <c r="V58" s="37" t="s">
        <v>35</v>
      </c>
      <c r="W58" s="37">
        <v>83</v>
      </c>
      <c r="X58" s="37">
        <v>83</v>
      </c>
      <c r="Y58" s="37">
        <v>79</v>
      </c>
      <c r="Z58" s="37">
        <v>78</v>
      </c>
      <c r="AA58" s="37">
        <v>89</v>
      </c>
      <c r="AB58" s="79" t="s">
        <v>35</v>
      </c>
      <c r="AC58" s="80" t="s">
        <v>35</v>
      </c>
      <c r="AD58" s="37" t="s">
        <v>35</v>
      </c>
      <c r="AE58" s="37" t="s">
        <v>35</v>
      </c>
      <c r="AF58" s="37" t="s">
        <v>35</v>
      </c>
      <c r="AG58" s="37" t="s">
        <v>35</v>
      </c>
      <c r="AH58" s="37" t="s">
        <v>35</v>
      </c>
      <c r="AI58" s="37" t="s">
        <v>35</v>
      </c>
      <c r="AJ58" s="37" t="s">
        <v>35</v>
      </c>
      <c r="AK58" s="37" t="s">
        <v>35</v>
      </c>
      <c r="AL58" s="37" t="s">
        <v>35</v>
      </c>
      <c r="AM58" s="37" t="s">
        <v>35</v>
      </c>
      <c r="AN58" s="37" t="s">
        <v>35</v>
      </c>
      <c r="AO58" s="37">
        <v>83</v>
      </c>
      <c r="AP58" s="38">
        <v>91</v>
      </c>
      <c r="AQ58" s="37">
        <v>73</v>
      </c>
      <c r="AS58" s="77">
        <f t="shared" si="12"/>
        <v>79.615384615384613</v>
      </c>
    </row>
    <row r="59" spans="1:48" s="19" customFormat="1" x14ac:dyDescent="0.55000000000000004">
      <c r="A59" s="35">
        <f t="shared" si="10"/>
        <v>53</v>
      </c>
      <c r="B59" s="124" t="s">
        <v>100</v>
      </c>
      <c r="C59" s="6"/>
      <c r="D59" s="51">
        <f t="shared" si="11"/>
        <v>56</v>
      </c>
      <c r="E59" s="36"/>
      <c r="F59" s="35">
        <v>1</v>
      </c>
      <c r="G59" s="36"/>
      <c r="H59" s="37"/>
      <c r="I59" s="37" t="s">
        <v>35</v>
      </c>
      <c r="J59" s="37" t="s">
        <v>35</v>
      </c>
      <c r="K59" s="37" t="s">
        <v>35</v>
      </c>
      <c r="L59" s="100" t="s">
        <v>35</v>
      </c>
      <c r="M59" s="105">
        <v>56</v>
      </c>
      <c r="N59" s="37" t="s">
        <v>35</v>
      </c>
      <c r="O59" s="37" t="s">
        <v>35</v>
      </c>
      <c r="P59" s="37" t="s">
        <v>35</v>
      </c>
      <c r="Q59" s="37" t="s">
        <v>35</v>
      </c>
      <c r="R59" s="37" t="s">
        <v>35</v>
      </c>
      <c r="S59" s="37" t="s">
        <v>35</v>
      </c>
      <c r="T59" s="37" t="s">
        <v>35</v>
      </c>
      <c r="U59" s="37" t="s">
        <v>35</v>
      </c>
      <c r="V59" s="37" t="s">
        <v>35</v>
      </c>
      <c r="W59" s="37" t="s">
        <v>35</v>
      </c>
      <c r="X59" s="37" t="s">
        <v>35</v>
      </c>
      <c r="Y59" s="37" t="s">
        <v>35</v>
      </c>
      <c r="Z59" s="37" t="s">
        <v>35</v>
      </c>
      <c r="AA59" s="37" t="s">
        <v>35</v>
      </c>
      <c r="AB59" s="79" t="s">
        <v>35</v>
      </c>
      <c r="AC59" s="80" t="s">
        <v>35</v>
      </c>
      <c r="AD59" s="37" t="s">
        <v>35</v>
      </c>
      <c r="AE59" s="37" t="s">
        <v>35</v>
      </c>
      <c r="AF59" s="37" t="s">
        <v>35</v>
      </c>
      <c r="AG59" s="37" t="s">
        <v>35</v>
      </c>
      <c r="AH59" s="37" t="s">
        <v>35</v>
      </c>
      <c r="AI59" s="37" t="s">
        <v>35</v>
      </c>
      <c r="AJ59" s="37" t="s">
        <v>35</v>
      </c>
      <c r="AK59" s="37" t="s">
        <v>35</v>
      </c>
      <c r="AL59" s="37" t="s">
        <v>35</v>
      </c>
      <c r="AM59" s="37" t="s">
        <v>35</v>
      </c>
      <c r="AN59" s="37" t="s">
        <v>35</v>
      </c>
      <c r="AO59" s="37" t="s">
        <v>35</v>
      </c>
      <c r="AP59" s="37" t="s">
        <v>35</v>
      </c>
      <c r="AQ59" s="37" t="s">
        <v>35</v>
      </c>
      <c r="AS59" s="77">
        <f t="shared" si="12"/>
        <v>56</v>
      </c>
    </row>
    <row r="60" spans="1:48" s="19" customFormat="1" x14ac:dyDescent="0.55000000000000004">
      <c r="A60" s="35">
        <f t="shared" si="10"/>
        <v>54</v>
      </c>
      <c r="B60" s="124" t="s">
        <v>55</v>
      </c>
      <c r="C60" s="6"/>
      <c r="D60" s="51">
        <f t="shared" si="11"/>
        <v>78</v>
      </c>
      <c r="E60" s="36"/>
      <c r="F60" s="35">
        <v>1</v>
      </c>
      <c r="G60" s="36"/>
      <c r="H60" s="37"/>
      <c r="I60" s="37" t="s">
        <v>35</v>
      </c>
      <c r="J60" s="37" t="s">
        <v>35</v>
      </c>
      <c r="K60" s="37" t="s">
        <v>35</v>
      </c>
      <c r="L60" s="37" t="s">
        <v>35</v>
      </c>
      <c r="M60" s="105" t="s">
        <v>35</v>
      </c>
      <c r="N60" s="37" t="s">
        <v>35</v>
      </c>
      <c r="O60" s="37" t="s">
        <v>35</v>
      </c>
      <c r="P60" s="37" t="s">
        <v>35</v>
      </c>
      <c r="Q60" s="37" t="s">
        <v>35</v>
      </c>
      <c r="R60" s="37" t="s">
        <v>35</v>
      </c>
      <c r="S60" s="37" t="s">
        <v>35</v>
      </c>
      <c r="T60" s="37" t="s">
        <v>35</v>
      </c>
      <c r="U60" s="37" t="s">
        <v>35</v>
      </c>
      <c r="V60" s="37" t="s">
        <v>35</v>
      </c>
      <c r="W60" s="37" t="s">
        <v>35</v>
      </c>
      <c r="X60" s="37" t="s">
        <v>35</v>
      </c>
      <c r="Y60" s="37" t="s">
        <v>35</v>
      </c>
      <c r="Z60" s="37" t="s">
        <v>35</v>
      </c>
      <c r="AA60" s="37" t="s">
        <v>35</v>
      </c>
      <c r="AB60" s="79" t="s">
        <v>35</v>
      </c>
      <c r="AC60" s="80" t="s">
        <v>35</v>
      </c>
      <c r="AD60" s="37" t="s">
        <v>35</v>
      </c>
      <c r="AE60" s="37" t="s">
        <v>35</v>
      </c>
      <c r="AF60" s="37" t="s">
        <v>35</v>
      </c>
      <c r="AG60" s="37" t="s">
        <v>35</v>
      </c>
      <c r="AH60" s="37" t="s">
        <v>35</v>
      </c>
      <c r="AI60" s="37" t="s">
        <v>35</v>
      </c>
      <c r="AJ60" s="37" t="s">
        <v>35</v>
      </c>
      <c r="AK60" s="37" t="s">
        <v>35</v>
      </c>
      <c r="AL60" s="37">
        <v>78</v>
      </c>
      <c r="AM60" s="37" t="s">
        <v>35</v>
      </c>
      <c r="AN60" s="37" t="s">
        <v>35</v>
      </c>
      <c r="AO60" s="37" t="s">
        <v>35</v>
      </c>
      <c r="AP60" s="37" t="s">
        <v>35</v>
      </c>
      <c r="AQ60" s="37" t="s">
        <v>35</v>
      </c>
      <c r="AS60" s="77" t="e">
        <f t="shared" si="12"/>
        <v>#DIV/0!</v>
      </c>
      <c r="AV60" s="24"/>
    </row>
    <row r="61" spans="1:48" s="19" customFormat="1" x14ac:dyDescent="0.55000000000000004">
      <c r="A61" s="35">
        <f t="shared" si="10"/>
        <v>55</v>
      </c>
      <c r="B61" s="124" t="s">
        <v>27</v>
      </c>
      <c r="C61" s="6"/>
      <c r="D61" s="51">
        <f t="shared" si="11"/>
        <v>65</v>
      </c>
      <c r="F61" s="35">
        <v>1</v>
      </c>
      <c r="G61" s="36"/>
      <c r="H61" s="37"/>
      <c r="I61" s="37" t="s">
        <v>35</v>
      </c>
      <c r="J61" s="37" t="s">
        <v>35</v>
      </c>
      <c r="K61" s="37" t="s">
        <v>35</v>
      </c>
      <c r="L61" s="37" t="s">
        <v>35</v>
      </c>
      <c r="M61" s="105" t="s">
        <v>35</v>
      </c>
      <c r="N61" s="37" t="s">
        <v>35</v>
      </c>
      <c r="O61" s="37" t="s">
        <v>35</v>
      </c>
      <c r="P61" s="37" t="s">
        <v>35</v>
      </c>
      <c r="Q61" s="37" t="s">
        <v>35</v>
      </c>
      <c r="R61" s="37" t="s">
        <v>35</v>
      </c>
      <c r="S61" s="37" t="s">
        <v>35</v>
      </c>
      <c r="T61" s="37" t="s">
        <v>35</v>
      </c>
      <c r="U61" s="37" t="s">
        <v>35</v>
      </c>
      <c r="V61" s="37" t="s">
        <v>35</v>
      </c>
      <c r="W61" s="37" t="s">
        <v>35</v>
      </c>
      <c r="X61" s="37" t="s">
        <v>35</v>
      </c>
      <c r="Y61" s="37" t="s">
        <v>35</v>
      </c>
      <c r="Z61" s="37" t="s">
        <v>35</v>
      </c>
      <c r="AA61" s="37" t="s">
        <v>35</v>
      </c>
      <c r="AB61" s="79" t="s">
        <v>35</v>
      </c>
      <c r="AC61" s="80" t="s">
        <v>35</v>
      </c>
      <c r="AD61" s="37" t="s">
        <v>35</v>
      </c>
      <c r="AE61" s="37">
        <v>65</v>
      </c>
      <c r="AF61" s="37" t="s">
        <v>35</v>
      </c>
      <c r="AG61" s="37" t="s">
        <v>35</v>
      </c>
      <c r="AH61" s="37" t="s">
        <v>35</v>
      </c>
      <c r="AI61" s="37" t="s">
        <v>35</v>
      </c>
      <c r="AJ61" s="37" t="s">
        <v>35</v>
      </c>
      <c r="AK61" s="37" t="s">
        <v>35</v>
      </c>
      <c r="AL61" s="37" t="s">
        <v>35</v>
      </c>
      <c r="AM61" s="37" t="s">
        <v>35</v>
      </c>
      <c r="AN61" s="37" t="s">
        <v>35</v>
      </c>
      <c r="AO61" s="37" t="s">
        <v>35</v>
      </c>
      <c r="AP61" s="37" t="s">
        <v>35</v>
      </c>
      <c r="AQ61" s="37" t="s">
        <v>35</v>
      </c>
      <c r="AS61" s="77" t="e">
        <f t="shared" si="12"/>
        <v>#DIV/0!</v>
      </c>
      <c r="AU61" s="24"/>
      <c r="AV61" s="24"/>
    </row>
    <row r="62" spans="1:48" s="19" customFormat="1" x14ac:dyDescent="0.55000000000000004">
      <c r="A62" s="35">
        <f t="shared" si="10"/>
        <v>56</v>
      </c>
      <c r="B62" s="124" t="s">
        <v>12</v>
      </c>
      <c r="C62" s="6"/>
      <c r="D62" s="51">
        <f t="shared" si="11"/>
        <v>92.666666666666671</v>
      </c>
      <c r="F62" s="35">
        <v>3</v>
      </c>
      <c r="G62" s="36"/>
      <c r="H62" s="37"/>
      <c r="I62" s="37" t="s">
        <v>35</v>
      </c>
      <c r="J62" s="37" t="s">
        <v>35</v>
      </c>
      <c r="K62" s="37" t="s">
        <v>35</v>
      </c>
      <c r="L62" s="37" t="s">
        <v>35</v>
      </c>
      <c r="M62" s="105" t="s">
        <v>35</v>
      </c>
      <c r="N62" s="37" t="s">
        <v>35</v>
      </c>
      <c r="O62" s="37" t="s">
        <v>35</v>
      </c>
      <c r="P62" s="37" t="s">
        <v>35</v>
      </c>
      <c r="Q62" s="37" t="s">
        <v>35</v>
      </c>
      <c r="R62" s="37" t="s">
        <v>35</v>
      </c>
      <c r="S62" s="37" t="s">
        <v>35</v>
      </c>
      <c r="T62" s="37" t="s">
        <v>35</v>
      </c>
      <c r="U62" s="37" t="s">
        <v>35</v>
      </c>
      <c r="V62" s="37" t="s">
        <v>35</v>
      </c>
      <c r="W62" s="37" t="s">
        <v>35</v>
      </c>
      <c r="X62" s="37" t="s">
        <v>35</v>
      </c>
      <c r="Y62" s="37" t="s">
        <v>35</v>
      </c>
      <c r="Z62" s="37" t="s">
        <v>35</v>
      </c>
      <c r="AA62" s="37" t="s">
        <v>35</v>
      </c>
      <c r="AB62" s="79" t="s">
        <v>35</v>
      </c>
      <c r="AC62" s="80">
        <v>91</v>
      </c>
      <c r="AD62" s="38">
        <v>90</v>
      </c>
      <c r="AE62" s="38">
        <v>97</v>
      </c>
      <c r="AF62" s="37" t="s">
        <v>35</v>
      </c>
      <c r="AG62" s="37" t="s">
        <v>35</v>
      </c>
      <c r="AH62" s="37" t="s">
        <v>35</v>
      </c>
      <c r="AI62" s="37" t="s">
        <v>35</v>
      </c>
      <c r="AJ62" s="37" t="s">
        <v>35</v>
      </c>
      <c r="AK62" s="37" t="s">
        <v>35</v>
      </c>
      <c r="AL62" s="37" t="s">
        <v>35</v>
      </c>
      <c r="AM62" s="37" t="s">
        <v>35</v>
      </c>
      <c r="AN62" s="37" t="s">
        <v>35</v>
      </c>
      <c r="AO62" s="37" t="s">
        <v>35</v>
      </c>
      <c r="AP62" s="37" t="s">
        <v>35</v>
      </c>
      <c r="AQ62" s="37" t="s">
        <v>35</v>
      </c>
      <c r="AS62" s="77" t="e">
        <f t="shared" si="12"/>
        <v>#DIV/0!</v>
      </c>
      <c r="AU62" s="24"/>
      <c r="AV62" s="24"/>
    </row>
    <row r="63" spans="1:48" s="19" customFormat="1" x14ac:dyDescent="0.55000000000000004">
      <c r="A63" s="35">
        <f t="shared" si="10"/>
        <v>57</v>
      </c>
      <c r="B63" s="125" t="s">
        <v>58</v>
      </c>
      <c r="C63" s="6"/>
      <c r="D63" s="51">
        <f t="shared" si="11"/>
        <v>73.333333333333329</v>
      </c>
      <c r="E63" s="36"/>
      <c r="F63" s="35">
        <v>9</v>
      </c>
      <c r="G63" s="36"/>
      <c r="H63" s="37"/>
      <c r="I63" s="37">
        <v>75</v>
      </c>
      <c r="J63" s="37">
        <v>73</v>
      </c>
      <c r="K63" s="100" t="s">
        <v>35</v>
      </c>
      <c r="L63" s="37" t="s">
        <v>35</v>
      </c>
      <c r="M63" s="105">
        <v>80</v>
      </c>
      <c r="N63" s="37" t="s">
        <v>35</v>
      </c>
      <c r="O63" s="37" t="s">
        <v>35</v>
      </c>
      <c r="P63" s="37">
        <v>75</v>
      </c>
      <c r="Q63" s="37" t="s">
        <v>35</v>
      </c>
      <c r="R63" s="37">
        <v>78</v>
      </c>
      <c r="S63" s="37" t="s">
        <v>35</v>
      </c>
      <c r="T63" s="37" t="s">
        <v>35</v>
      </c>
      <c r="U63" s="37" t="s">
        <v>35</v>
      </c>
      <c r="V63" s="37" t="s">
        <v>35</v>
      </c>
      <c r="W63" s="37">
        <v>72</v>
      </c>
      <c r="X63" s="37" t="s">
        <v>35</v>
      </c>
      <c r="Y63" s="37" t="s">
        <v>35</v>
      </c>
      <c r="Z63" s="37" t="s">
        <v>35</v>
      </c>
      <c r="AA63" s="37">
        <v>67</v>
      </c>
      <c r="AB63" s="79" t="s">
        <v>35</v>
      </c>
      <c r="AC63" s="80" t="s">
        <v>35</v>
      </c>
      <c r="AD63" s="37" t="s">
        <v>35</v>
      </c>
      <c r="AE63" s="37" t="s">
        <v>35</v>
      </c>
      <c r="AF63" s="37" t="s">
        <v>35</v>
      </c>
      <c r="AG63" s="37" t="s">
        <v>35</v>
      </c>
      <c r="AH63" s="37" t="s">
        <v>35</v>
      </c>
      <c r="AI63" s="37" t="s">
        <v>35</v>
      </c>
      <c r="AJ63" s="37" t="s">
        <v>35</v>
      </c>
      <c r="AK63" s="37" t="s">
        <v>35</v>
      </c>
      <c r="AL63" s="37" t="s">
        <v>35</v>
      </c>
      <c r="AM63" s="37">
        <v>69</v>
      </c>
      <c r="AN63" s="37" t="s">
        <v>35</v>
      </c>
      <c r="AO63" s="37" t="s">
        <v>35</v>
      </c>
      <c r="AP63" s="37" t="s">
        <v>35</v>
      </c>
      <c r="AQ63" s="37">
        <v>71</v>
      </c>
      <c r="AS63" s="77">
        <f t="shared" si="12"/>
        <v>76.25</v>
      </c>
    </row>
    <row r="64" spans="1:48" s="19" customFormat="1" x14ac:dyDescent="0.55000000000000004">
      <c r="A64" s="35">
        <f t="shared" si="10"/>
        <v>58</v>
      </c>
      <c r="B64" s="124" t="s">
        <v>96</v>
      </c>
      <c r="C64" s="6"/>
      <c r="D64" s="51">
        <f t="shared" si="11"/>
        <v>83.75</v>
      </c>
      <c r="E64" s="36"/>
      <c r="F64" s="35">
        <v>4</v>
      </c>
      <c r="G64" s="36"/>
      <c r="H64" s="37"/>
      <c r="I64" s="37">
        <v>92</v>
      </c>
      <c r="J64" s="37">
        <v>80</v>
      </c>
      <c r="K64" s="67">
        <v>92</v>
      </c>
      <c r="L64" s="100" t="s">
        <v>35</v>
      </c>
      <c r="M64" s="105" t="s">
        <v>35</v>
      </c>
      <c r="N64" s="37">
        <v>71</v>
      </c>
      <c r="O64" s="37" t="s">
        <v>35</v>
      </c>
      <c r="P64" s="37" t="s">
        <v>35</v>
      </c>
      <c r="Q64" s="37" t="s">
        <v>35</v>
      </c>
      <c r="R64" s="37" t="s">
        <v>35</v>
      </c>
      <c r="S64" s="37" t="s">
        <v>35</v>
      </c>
      <c r="T64" s="37" t="s">
        <v>35</v>
      </c>
      <c r="U64" s="37" t="s">
        <v>35</v>
      </c>
      <c r="V64" s="37" t="s">
        <v>35</v>
      </c>
      <c r="W64" s="37" t="s">
        <v>35</v>
      </c>
      <c r="X64" s="37" t="s">
        <v>35</v>
      </c>
      <c r="Y64" s="37" t="s">
        <v>35</v>
      </c>
      <c r="Z64" s="37" t="s">
        <v>35</v>
      </c>
      <c r="AA64" s="37" t="s">
        <v>35</v>
      </c>
      <c r="AB64" s="79" t="s">
        <v>35</v>
      </c>
      <c r="AC64" s="80" t="s">
        <v>35</v>
      </c>
      <c r="AD64" s="37" t="s">
        <v>35</v>
      </c>
      <c r="AE64" s="37" t="s">
        <v>35</v>
      </c>
      <c r="AF64" s="37" t="s">
        <v>35</v>
      </c>
      <c r="AG64" s="37" t="s">
        <v>35</v>
      </c>
      <c r="AH64" s="37" t="s">
        <v>35</v>
      </c>
      <c r="AI64" s="37" t="s">
        <v>35</v>
      </c>
      <c r="AJ64" s="37" t="s">
        <v>35</v>
      </c>
      <c r="AK64" s="37" t="s">
        <v>35</v>
      </c>
      <c r="AL64" s="37" t="s">
        <v>35</v>
      </c>
      <c r="AM64" s="37" t="s">
        <v>35</v>
      </c>
      <c r="AN64" s="37" t="s">
        <v>35</v>
      </c>
      <c r="AO64" s="37" t="s">
        <v>35</v>
      </c>
      <c r="AP64" s="37" t="s">
        <v>35</v>
      </c>
      <c r="AQ64" s="37" t="s">
        <v>35</v>
      </c>
      <c r="AS64" s="77">
        <f t="shared" si="12"/>
        <v>81.5</v>
      </c>
    </row>
    <row r="65" spans="1:48" s="19" customFormat="1" x14ac:dyDescent="0.55000000000000004">
      <c r="A65" s="35">
        <f t="shared" si="10"/>
        <v>59</v>
      </c>
      <c r="B65" s="124" t="s">
        <v>44</v>
      </c>
      <c r="C65" s="6"/>
      <c r="D65" s="51">
        <f t="shared" si="11"/>
        <v>100</v>
      </c>
      <c r="E65" s="36"/>
      <c r="F65" s="35">
        <v>1</v>
      </c>
      <c r="G65" s="36"/>
      <c r="H65" s="37"/>
      <c r="I65" s="37" t="s">
        <v>35</v>
      </c>
      <c r="J65" s="37" t="s">
        <v>35</v>
      </c>
      <c r="K65" s="100" t="s">
        <v>35</v>
      </c>
      <c r="L65" s="37" t="s">
        <v>35</v>
      </c>
      <c r="M65" s="105" t="s">
        <v>35</v>
      </c>
      <c r="N65" s="37" t="s">
        <v>35</v>
      </c>
      <c r="O65" s="37" t="s">
        <v>35</v>
      </c>
      <c r="P65" s="37" t="s">
        <v>35</v>
      </c>
      <c r="Q65" s="37" t="s">
        <v>35</v>
      </c>
      <c r="R65" s="37" t="s">
        <v>35</v>
      </c>
      <c r="S65" s="37" t="s">
        <v>35</v>
      </c>
      <c r="T65" s="37" t="s">
        <v>35</v>
      </c>
      <c r="U65" s="37" t="s">
        <v>35</v>
      </c>
      <c r="V65" s="37" t="s">
        <v>35</v>
      </c>
      <c r="W65" s="37" t="s">
        <v>35</v>
      </c>
      <c r="X65" s="37" t="s">
        <v>35</v>
      </c>
      <c r="Y65" s="37" t="s">
        <v>35</v>
      </c>
      <c r="Z65" s="37" t="s">
        <v>35</v>
      </c>
      <c r="AA65" s="37" t="s">
        <v>35</v>
      </c>
      <c r="AB65" s="79" t="s">
        <v>35</v>
      </c>
      <c r="AC65" s="80" t="s">
        <v>35</v>
      </c>
      <c r="AD65" s="37" t="s">
        <v>35</v>
      </c>
      <c r="AE65" s="37" t="s">
        <v>35</v>
      </c>
      <c r="AF65" s="37" t="s">
        <v>35</v>
      </c>
      <c r="AG65" s="38">
        <v>100</v>
      </c>
      <c r="AH65" s="37" t="s">
        <v>35</v>
      </c>
      <c r="AI65" s="37" t="s">
        <v>35</v>
      </c>
      <c r="AJ65" s="37" t="s">
        <v>35</v>
      </c>
      <c r="AK65" s="37" t="s">
        <v>35</v>
      </c>
      <c r="AL65" s="37" t="s">
        <v>35</v>
      </c>
      <c r="AM65" s="37" t="s">
        <v>35</v>
      </c>
      <c r="AN65" s="37" t="s">
        <v>35</v>
      </c>
      <c r="AO65" s="37" t="s">
        <v>35</v>
      </c>
      <c r="AP65" s="37" t="s">
        <v>35</v>
      </c>
      <c r="AQ65" s="37" t="s">
        <v>35</v>
      </c>
      <c r="AS65" s="77" t="e">
        <f t="shared" si="12"/>
        <v>#DIV/0!</v>
      </c>
      <c r="AV65"/>
    </row>
    <row r="66" spans="1:48" s="19" customFormat="1" x14ac:dyDescent="0.55000000000000004">
      <c r="A66" s="35">
        <f t="shared" si="10"/>
        <v>60</v>
      </c>
      <c r="B66" s="124" t="s">
        <v>25</v>
      </c>
      <c r="C66" s="6"/>
      <c r="D66" s="51">
        <f t="shared" si="11"/>
        <v>64.515151515151516</v>
      </c>
      <c r="E66" s="36"/>
      <c r="F66" s="35">
        <v>33</v>
      </c>
      <c r="G66" s="36"/>
      <c r="H66" s="37"/>
      <c r="I66" s="37">
        <v>72</v>
      </c>
      <c r="J66" s="37">
        <v>67</v>
      </c>
      <c r="K66" s="100">
        <v>69</v>
      </c>
      <c r="L66" s="100">
        <v>61</v>
      </c>
      <c r="M66" s="105">
        <v>71</v>
      </c>
      <c r="N66" s="37">
        <v>55</v>
      </c>
      <c r="O66" s="37">
        <v>65</v>
      </c>
      <c r="P66" s="37">
        <v>64</v>
      </c>
      <c r="Q66" s="37">
        <v>73</v>
      </c>
      <c r="R66" s="37">
        <v>76</v>
      </c>
      <c r="S66" s="37">
        <v>66</v>
      </c>
      <c r="T66" s="37">
        <v>65</v>
      </c>
      <c r="U66" s="37">
        <v>70</v>
      </c>
      <c r="V66" s="37">
        <v>57</v>
      </c>
      <c r="W66" s="37">
        <v>63</v>
      </c>
      <c r="X66" s="37">
        <v>64</v>
      </c>
      <c r="Y66" s="37">
        <v>68</v>
      </c>
      <c r="Z66" s="37">
        <v>69</v>
      </c>
      <c r="AA66" s="37">
        <v>73</v>
      </c>
      <c r="AB66" s="79">
        <v>61</v>
      </c>
      <c r="AC66" s="80">
        <v>64</v>
      </c>
      <c r="AD66" s="37">
        <v>69</v>
      </c>
      <c r="AE66" s="37">
        <v>66</v>
      </c>
      <c r="AF66" s="37">
        <v>48</v>
      </c>
      <c r="AG66" s="37">
        <v>50</v>
      </c>
      <c r="AH66" s="37">
        <v>63</v>
      </c>
      <c r="AI66" s="37">
        <v>55</v>
      </c>
      <c r="AJ66" s="37">
        <v>51</v>
      </c>
      <c r="AK66" s="37">
        <v>73</v>
      </c>
      <c r="AL66" s="37">
        <v>73</v>
      </c>
      <c r="AM66" s="37">
        <v>65</v>
      </c>
      <c r="AN66" s="37">
        <v>55</v>
      </c>
      <c r="AO66" s="37">
        <v>68</v>
      </c>
      <c r="AP66" s="37" t="s">
        <v>35</v>
      </c>
      <c r="AQ66" s="37" t="s">
        <v>35</v>
      </c>
      <c r="AS66" s="77">
        <f t="shared" si="12"/>
        <v>65.8</v>
      </c>
      <c r="AV66"/>
    </row>
    <row r="67" spans="1:48" s="19" customFormat="1" x14ac:dyDescent="0.55000000000000004">
      <c r="A67" s="35">
        <f t="shared" si="10"/>
        <v>61</v>
      </c>
      <c r="B67" s="112" t="s">
        <v>24</v>
      </c>
      <c r="C67" s="6"/>
      <c r="D67" s="51">
        <f t="shared" si="11"/>
        <v>72.037037037037038</v>
      </c>
      <c r="E67" s="36"/>
      <c r="F67" s="35">
        <v>27</v>
      </c>
      <c r="G67" s="36"/>
      <c r="H67" s="37"/>
      <c r="I67" s="37" t="s">
        <v>35</v>
      </c>
      <c r="J67" s="37">
        <v>61</v>
      </c>
      <c r="K67" s="100">
        <v>74</v>
      </c>
      <c r="L67" s="37" t="s">
        <v>35</v>
      </c>
      <c r="M67" s="105">
        <v>70</v>
      </c>
      <c r="N67" s="37">
        <v>73</v>
      </c>
      <c r="O67" s="37">
        <v>57</v>
      </c>
      <c r="P67" s="37" t="s">
        <v>35</v>
      </c>
      <c r="Q67" s="37">
        <v>74</v>
      </c>
      <c r="R67" s="37" t="s">
        <v>35</v>
      </c>
      <c r="S67" s="37">
        <v>57</v>
      </c>
      <c r="T67" s="37">
        <v>91</v>
      </c>
      <c r="U67" s="37">
        <v>75</v>
      </c>
      <c r="V67" s="37">
        <v>77</v>
      </c>
      <c r="W67" s="37">
        <v>63</v>
      </c>
      <c r="X67" s="37">
        <v>69</v>
      </c>
      <c r="Y67" s="37">
        <v>69</v>
      </c>
      <c r="Z67" s="37">
        <v>74</v>
      </c>
      <c r="AA67" s="37" t="s">
        <v>35</v>
      </c>
      <c r="AB67" s="79">
        <v>73</v>
      </c>
      <c r="AC67" s="80">
        <v>63</v>
      </c>
      <c r="AD67" s="37">
        <v>78</v>
      </c>
      <c r="AE67" s="37">
        <v>70</v>
      </c>
      <c r="AF67" s="37">
        <v>66</v>
      </c>
      <c r="AG67" s="37">
        <v>84</v>
      </c>
      <c r="AH67" s="37">
        <v>79</v>
      </c>
      <c r="AI67" s="37">
        <v>79</v>
      </c>
      <c r="AJ67" s="37" t="s">
        <v>35</v>
      </c>
      <c r="AK67" s="37">
        <v>61</v>
      </c>
      <c r="AL67" s="37" t="s">
        <v>35</v>
      </c>
      <c r="AM67" s="37">
        <v>74</v>
      </c>
      <c r="AN67" s="37">
        <v>71</v>
      </c>
      <c r="AO67" s="37">
        <v>81</v>
      </c>
      <c r="AP67" s="37" t="s">
        <v>35</v>
      </c>
      <c r="AQ67" s="37">
        <v>82</v>
      </c>
      <c r="AS67" s="77">
        <f t="shared" si="12"/>
        <v>70.75</v>
      </c>
    </row>
    <row r="68" spans="1:48" s="19" customFormat="1" x14ac:dyDescent="0.55000000000000004">
      <c r="A68" s="35">
        <f t="shared" si="10"/>
        <v>62</v>
      </c>
      <c r="B68" s="124" t="s">
        <v>109</v>
      </c>
      <c r="C68" s="6"/>
      <c r="D68" s="51">
        <f t="shared" si="11"/>
        <v>60.5</v>
      </c>
      <c r="E68" s="36"/>
      <c r="F68" s="35">
        <v>2</v>
      </c>
      <c r="G68" s="36"/>
      <c r="H68" s="37"/>
      <c r="I68" s="37">
        <v>55</v>
      </c>
      <c r="J68" s="37"/>
      <c r="K68" s="37">
        <v>66</v>
      </c>
      <c r="L68" s="37" t="s">
        <v>35</v>
      </c>
      <c r="M68" s="105" t="s">
        <v>35</v>
      </c>
      <c r="N68" s="37" t="s">
        <v>35</v>
      </c>
      <c r="O68" s="37" t="s">
        <v>35</v>
      </c>
      <c r="P68" s="37" t="s">
        <v>35</v>
      </c>
      <c r="Q68" s="37" t="s">
        <v>35</v>
      </c>
      <c r="R68" s="37" t="s">
        <v>35</v>
      </c>
      <c r="S68" s="37" t="s">
        <v>35</v>
      </c>
      <c r="T68" s="37" t="s">
        <v>35</v>
      </c>
      <c r="U68" s="37" t="s">
        <v>35</v>
      </c>
      <c r="V68" s="37" t="s">
        <v>35</v>
      </c>
      <c r="W68" s="37" t="s">
        <v>35</v>
      </c>
      <c r="X68" s="37" t="s">
        <v>35</v>
      </c>
      <c r="Y68" s="37" t="s">
        <v>35</v>
      </c>
      <c r="Z68" s="37" t="s">
        <v>35</v>
      </c>
      <c r="AA68" s="37" t="s">
        <v>35</v>
      </c>
      <c r="AB68" s="79" t="s">
        <v>35</v>
      </c>
      <c r="AC68" s="80" t="s">
        <v>35</v>
      </c>
      <c r="AD68" s="37" t="s">
        <v>35</v>
      </c>
      <c r="AE68" s="37" t="s">
        <v>35</v>
      </c>
      <c r="AF68" s="37" t="s">
        <v>35</v>
      </c>
      <c r="AG68" s="37" t="s">
        <v>35</v>
      </c>
      <c r="AH68" s="37" t="s">
        <v>35</v>
      </c>
      <c r="AI68" s="37" t="s">
        <v>35</v>
      </c>
      <c r="AJ68" s="37" t="s">
        <v>35</v>
      </c>
      <c r="AK68" s="37" t="s">
        <v>35</v>
      </c>
      <c r="AL68" s="37" t="s">
        <v>35</v>
      </c>
      <c r="AM68" s="37" t="s">
        <v>35</v>
      </c>
      <c r="AN68" s="37" t="s">
        <v>35</v>
      </c>
      <c r="AO68" s="37" t="s">
        <v>35</v>
      </c>
      <c r="AP68" s="37" t="s">
        <v>35</v>
      </c>
      <c r="AQ68" s="37" t="s">
        <v>35</v>
      </c>
      <c r="AS68" s="77">
        <f t="shared" si="12"/>
        <v>66</v>
      </c>
    </row>
    <row r="69" spans="1:48" s="19" customFormat="1" x14ac:dyDescent="0.55000000000000004">
      <c r="A69" s="35">
        <f t="shared" si="10"/>
        <v>63</v>
      </c>
      <c r="B69" s="124" t="s">
        <v>11</v>
      </c>
      <c r="C69" s="6"/>
      <c r="D69" s="51">
        <f t="shared" si="11"/>
        <v>85.515151515151516</v>
      </c>
      <c r="E69" s="36"/>
      <c r="F69" s="35">
        <v>33</v>
      </c>
      <c r="G69" s="36"/>
      <c r="H69" s="37"/>
      <c r="I69" s="37">
        <v>83</v>
      </c>
      <c r="J69" s="37">
        <v>90</v>
      </c>
      <c r="K69" s="67">
        <v>92</v>
      </c>
      <c r="L69" s="67">
        <v>97</v>
      </c>
      <c r="M69" s="105">
        <v>81</v>
      </c>
      <c r="N69" s="37">
        <v>86</v>
      </c>
      <c r="O69" s="37">
        <v>85</v>
      </c>
      <c r="P69" s="37">
        <v>87</v>
      </c>
      <c r="Q69" s="37">
        <v>87</v>
      </c>
      <c r="R69" s="37">
        <v>87</v>
      </c>
      <c r="S69" s="67">
        <v>96</v>
      </c>
      <c r="T69" s="37">
        <v>85</v>
      </c>
      <c r="U69" s="67">
        <v>96</v>
      </c>
      <c r="V69" s="37">
        <v>91</v>
      </c>
      <c r="W69" s="37">
        <v>84</v>
      </c>
      <c r="X69" s="37">
        <v>86</v>
      </c>
      <c r="Y69" s="37">
        <v>73</v>
      </c>
      <c r="Z69" s="37">
        <v>82</v>
      </c>
      <c r="AA69" s="37">
        <v>67</v>
      </c>
      <c r="AB69" s="79">
        <v>78</v>
      </c>
      <c r="AC69" s="80">
        <v>73</v>
      </c>
      <c r="AD69" s="37">
        <v>80</v>
      </c>
      <c r="AE69" s="38">
        <v>97</v>
      </c>
      <c r="AF69" s="38">
        <v>96</v>
      </c>
      <c r="AG69" s="37">
        <v>86</v>
      </c>
      <c r="AH69" s="37">
        <v>89</v>
      </c>
      <c r="AI69" s="37">
        <v>84</v>
      </c>
      <c r="AJ69" s="37">
        <v>85</v>
      </c>
      <c r="AK69" s="37">
        <v>83</v>
      </c>
      <c r="AL69" s="37">
        <v>82</v>
      </c>
      <c r="AM69" s="37">
        <v>88</v>
      </c>
      <c r="AN69" s="37">
        <v>76</v>
      </c>
      <c r="AO69" s="37">
        <v>90</v>
      </c>
      <c r="AP69" s="37" t="s">
        <v>35</v>
      </c>
      <c r="AQ69" s="37" t="s">
        <v>35</v>
      </c>
      <c r="AS69" s="77">
        <f t="shared" si="12"/>
        <v>87.533333333333331</v>
      </c>
    </row>
    <row r="70" spans="1:48" s="19" customFormat="1" x14ac:dyDescent="0.55000000000000004">
      <c r="A70" s="35">
        <f t="shared" si="10"/>
        <v>64</v>
      </c>
      <c r="B70" s="124" t="s">
        <v>54</v>
      </c>
      <c r="C70" s="6"/>
      <c r="D70" s="51">
        <f t="shared" si="11"/>
        <v>78.5</v>
      </c>
      <c r="E70" s="36"/>
      <c r="F70" s="35">
        <v>2</v>
      </c>
      <c r="G70" s="36"/>
      <c r="H70" s="37"/>
      <c r="I70" s="37" t="s">
        <v>35</v>
      </c>
      <c r="J70" s="37" t="s">
        <v>35</v>
      </c>
      <c r="K70" s="37" t="s">
        <v>35</v>
      </c>
      <c r="L70" s="37" t="s">
        <v>35</v>
      </c>
      <c r="M70" s="105" t="s">
        <v>35</v>
      </c>
      <c r="N70" s="37" t="s">
        <v>35</v>
      </c>
      <c r="O70" s="37" t="s">
        <v>35</v>
      </c>
      <c r="P70" s="37" t="s">
        <v>35</v>
      </c>
      <c r="Q70" s="37" t="s">
        <v>35</v>
      </c>
      <c r="R70" s="37" t="s">
        <v>35</v>
      </c>
      <c r="S70" s="37" t="s">
        <v>35</v>
      </c>
      <c r="T70" s="37" t="s">
        <v>35</v>
      </c>
      <c r="U70" s="37" t="s">
        <v>35</v>
      </c>
      <c r="V70" s="37" t="s">
        <v>35</v>
      </c>
      <c r="W70" s="37" t="s">
        <v>35</v>
      </c>
      <c r="X70" s="37" t="s">
        <v>35</v>
      </c>
      <c r="Y70" s="37" t="s">
        <v>35</v>
      </c>
      <c r="Z70" s="37" t="s">
        <v>35</v>
      </c>
      <c r="AA70" s="37" t="s">
        <v>35</v>
      </c>
      <c r="AB70" s="79" t="s">
        <v>35</v>
      </c>
      <c r="AC70" s="80" t="s">
        <v>35</v>
      </c>
      <c r="AD70" s="37" t="s">
        <v>35</v>
      </c>
      <c r="AE70" s="37" t="s">
        <v>35</v>
      </c>
      <c r="AF70" s="37" t="s">
        <v>35</v>
      </c>
      <c r="AG70" s="37" t="s">
        <v>35</v>
      </c>
      <c r="AH70" s="37" t="s">
        <v>35</v>
      </c>
      <c r="AI70" s="37" t="s">
        <v>35</v>
      </c>
      <c r="AJ70" s="37">
        <v>81</v>
      </c>
      <c r="AK70" s="37" t="s">
        <v>35</v>
      </c>
      <c r="AL70" s="37" t="s">
        <v>35</v>
      </c>
      <c r="AM70" s="37" t="s">
        <v>35</v>
      </c>
      <c r="AN70" s="37" t="s">
        <v>35</v>
      </c>
      <c r="AO70" s="37">
        <v>76</v>
      </c>
      <c r="AP70" s="37" t="s">
        <v>35</v>
      </c>
      <c r="AQ70" s="37" t="s">
        <v>35</v>
      </c>
      <c r="AS70" s="77" t="e">
        <f t="shared" si="12"/>
        <v>#DIV/0!</v>
      </c>
    </row>
    <row r="71" spans="1:48" s="19" customFormat="1" x14ac:dyDescent="0.55000000000000004">
      <c r="A71" s="35">
        <f t="shared" ref="A71:A98" si="13">A70+1</f>
        <v>65</v>
      </c>
      <c r="B71" s="124" t="s">
        <v>95</v>
      </c>
      <c r="C71" s="6"/>
      <c r="D71" s="51">
        <f t="shared" ref="D71:D98" si="14">AVERAGE(G71:AQ71)</f>
        <v>92</v>
      </c>
      <c r="E71" s="36"/>
      <c r="F71" s="35">
        <v>3</v>
      </c>
      <c r="G71" s="36"/>
      <c r="H71" s="37"/>
      <c r="I71" s="37">
        <v>91</v>
      </c>
      <c r="J71" s="67">
        <v>97</v>
      </c>
      <c r="K71" s="37" t="s">
        <v>35</v>
      </c>
      <c r="L71" s="37" t="s">
        <v>35</v>
      </c>
      <c r="M71" s="105" t="s">
        <v>35</v>
      </c>
      <c r="N71" s="37">
        <v>88</v>
      </c>
      <c r="O71" s="37" t="s">
        <v>35</v>
      </c>
      <c r="P71" s="37" t="s">
        <v>35</v>
      </c>
      <c r="Q71" s="37" t="s">
        <v>35</v>
      </c>
      <c r="R71" s="37" t="s">
        <v>35</v>
      </c>
      <c r="S71" s="37" t="s">
        <v>35</v>
      </c>
      <c r="T71" s="37" t="s">
        <v>35</v>
      </c>
      <c r="U71" s="37" t="s">
        <v>35</v>
      </c>
      <c r="V71" s="37" t="s">
        <v>35</v>
      </c>
      <c r="W71" s="37" t="s">
        <v>35</v>
      </c>
      <c r="X71" s="37" t="s">
        <v>35</v>
      </c>
      <c r="Y71" s="37" t="s">
        <v>35</v>
      </c>
      <c r="Z71" s="37" t="s">
        <v>35</v>
      </c>
      <c r="AA71" s="37" t="s">
        <v>35</v>
      </c>
      <c r="AB71" s="79" t="s">
        <v>35</v>
      </c>
      <c r="AC71" s="80" t="s">
        <v>35</v>
      </c>
      <c r="AD71" s="37" t="s">
        <v>35</v>
      </c>
      <c r="AE71" s="37" t="s">
        <v>35</v>
      </c>
      <c r="AF71" s="37" t="s">
        <v>35</v>
      </c>
      <c r="AG71" s="37" t="s">
        <v>35</v>
      </c>
      <c r="AH71" s="37" t="s">
        <v>35</v>
      </c>
      <c r="AI71" s="37" t="s">
        <v>35</v>
      </c>
      <c r="AJ71" s="37" t="s">
        <v>35</v>
      </c>
      <c r="AK71" s="37" t="s">
        <v>35</v>
      </c>
      <c r="AL71" s="37" t="s">
        <v>35</v>
      </c>
      <c r="AM71" s="37" t="s">
        <v>35</v>
      </c>
      <c r="AN71" s="37" t="s">
        <v>35</v>
      </c>
      <c r="AO71" s="37" t="s">
        <v>35</v>
      </c>
      <c r="AP71" s="37" t="s">
        <v>35</v>
      </c>
      <c r="AQ71" s="37" t="s">
        <v>35</v>
      </c>
      <c r="AS71" s="77">
        <f t="shared" ref="AS71:AS98" si="15">AVERAGE(K71:Y71)</f>
        <v>88</v>
      </c>
    </row>
    <row r="72" spans="1:48" s="19" customFormat="1" x14ac:dyDescent="0.55000000000000004">
      <c r="A72" s="35">
        <f t="shared" si="13"/>
        <v>66</v>
      </c>
      <c r="B72" s="124" t="s">
        <v>57</v>
      </c>
      <c r="C72" s="6"/>
      <c r="D72" s="51">
        <f t="shared" si="14"/>
        <v>73</v>
      </c>
      <c r="E72" s="36"/>
      <c r="F72" s="35">
        <v>1</v>
      </c>
      <c r="G72" s="36"/>
      <c r="H72" s="37"/>
      <c r="I72" s="37" t="s">
        <v>35</v>
      </c>
      <c r="J72" s="37" t="s">
        <v>35</v>
      </c>
      <c r="K72" s="37" t="s">
        <v>35</v>
      </c>
      <c r="L72" s="37" t="s">
        <v>35</v>
      </c>
      <c r="M72" s="105" t="s">
        <v>35</v>
      </c>
      <c r="N72" s="37" t="s">
        <v>35</v>
      </c>
      <c r="O72" s="37" t="s">
        <v>35</v>
      </c>
      <c r="P72" s="37" t="s">
        <v>35</v>
      </c>
      <c r="Q72" s="37" t="s">
        <v>35</v>
      </c>
      <c r="R72" s="37" t="s">
        <v>35</v>
      </c>
      <c r="S72" s="37" t="s">
        <v>35</v>
      </c>
      <c r="T72" s="37" t="s">
        <v>35</v>
      </c>
      <c r="U72" s="37" t="s">
        <v>35</v>
      </c>
      <c r="V72" s="37" t="s">
        <v>35</v>
      </c>
      <c r="W72" s="37" t="s">
        <v>35</v>
      </c>
      <c r="X72" s="37" t="s">
        <v>35</v>
      </c>
      <c r="Y72" s="37" t="s">
        <v>35</v>
      </c>
      <c r="Z72" s="37" t="s">
        <v>35</v>
      </c>
      <c r="AA72" s="37" t="s">
        <v>35</v>
      </c>
      <c r="AB72" s="79" t="s">
        <v>35</v>
      </c>
      <c r="AC72" s="80" t="s">
        <v>35</v>
      </c>
      <c r="AD72" s="37" t="s">
        <v>35</v>
      </c>
      <c r="AE72" s="37" t="s">
        <v>35</v>
      </c>
      <c r="AF72" s="37" t="s">
        <v>35</v>
      </c>
      <c r="AG72" s="37">
        <v>73</v>
      </c>
      <c r="AH72" s="37" t="s">
        <v>35</v>
      </c>
      <c r="AI72" s="37" t="s">
        <v>35</v>
      </c>
      <c r="AJ72" s="37" t="s">
        <v>35</v>
      </c>
      <c r="AK72" s="37" t="s">
        <v>35</v>
      </c>
      <c r="AL72" s="37" t="s">
        <v>35</v>
      </c>
      <c r="AM72" s="37" t="s">
        <v>35</v>
      </c>
      <c r="AN72" s="37" t="s">
        <v>35</v>
      </c>
      <c r="AO72" s="37" t="s">
        <v>35</v>
      </c>
      <c r="AP72" s="37" t="s">
        <v>35</v>
      </c>
      <c r="AQ72" s="37" t="s">
        <v>35</v>
      </c>
      <c r="AS72" s="77" t="e">
        <f t="shared" si="15"/>
        <v>#DIV/0!</v>
      </c>
    </row>
    <row r="73" spans="1:48" s="19" customFormat="1" x14ac:dyDescent="0.55000000000000004">
      <c r="A73" s="35">
        <f t="shared" si="13"/>
        <v>67</v>
      </c>
      <c r="B73" s="125" t="s">
        <v>21</v>
      </c>
      <c r="C73" s="6"/>
      <c r="D73" s="51">
        <f t="shared" si="14"/>
        <v>80.555555555555557</v>
      </c>
      <c r="E73" s="36"/>
      <c r="F73" s="35">
        <v>27</v>
      </c>
      <c r="G73" s="36"/>
      <c r="H73" s="37"/>
      <c r="I73" s="37" t="s">
        <v>35</v>
      </c>
      <c r="J73" s="37" t="s">
        <v>35</v>
      </c>
      <c r="K73" s="37" t="s">
        <v>35</v>
      </c>
      <c r="L73" s="37" t="s">
        <v>35</v>
      </c>
      <c r="M73" s="105">
        <v>90</v>
      </c>
      <c r="N73" s="37">
        <v>91</v>
      </c>
      <c r="O73" s="67">
        <v>91</v>
      </c>
      <c r="P73" s="37">
        <v>79</v>
      </c>
      <c r="Q73" s="37">
        <v>83</v>
      </c>
      <c r="R73" s="37">
        <v>87</v>
      </c>
      <c r="S73" s="37">
        <v>83</v>
      </c>
      <c r="T73" s="37">
        <v>69</v>
      </c>
      <c r="U73" s="37" t="s">
        <v>35</v>
      </c>
      <c r="V73" s="37">
        <v>84</v>
      </c>
      <c r="W73" s="37">
        <v>93</v>
      </c>
      <c r="X73" s="37" t="s">
        <v>35</v>
      </c>
      <c r="Y73" s="37">
        <v>76</v>
      </c>
      <c r="Z73" s="37">
        <v>63</v>
      </c>
      <c r="AA73" s="37">
        <v>52</v>
      </c>
      <c r="AB73" s="79" t="s">
        <v>35</v>
      </c>
      <c r="AC73" s="80">
        <v>91</v>
      </c>
      <c r="AD73" s="37">
        <v>79</v>
      </c>
      <c r="AE73" s="37">
        <v>76</v>
      </c>
      <c r="AF73" s="37">
        <v>71</v>
      </c>
      <c r="AG73" s="37" t="s">
        <v>35</v>
      </c>
      <c r="AH73" s="37">
        <v>88</v>
      </c>
      <c r="AI73" s="37">
        <v>77</v>
      </c>
      <c r="AJ73" s="37">
        <v>80</v>
      </c>
      <c r="AK73" s="37">
        <v>81</v>
      </c>
      <c r="AL73" s="37">
        <v>78</v>
      </c>
      <c r="AM73" s="37">
        <v>87</v>
      </c>
      <c r="AN73" s="37">
        <v>82</v>
      </c>
      <c r="AO73" s="37">
        <v>81</v>
      </c>
      <c r="AP73" s="37">
        <v>83</v>
      </c>
      <c r="AQ73" s="37">
        <v>80</v>
      </c>
      <c r="AS73" s="77">
        <f t="shared" si="15"/>
        <v>84.181818181818187</v>
      </c>
    </row>
    <row r="74" spans="1:48" s="19" customFormat="1" x14ac:dyDescent="0.55000000000000004">
      <c r="A74" s="35">
        <f t="shared" si="13"/>
        <v>68</v>
      </c>
      <c r="B74" s="124" t="s">
        <v>43</v>
      </c>
      <c r="C74" s="6"/>
      <c r="D74" s="51">
        <f t="shared" si="14"/>
        <v>69.25</v>
      </c>
      <c r="E74" s="36"/>
      <c r="F74" s="35">
        <v>20</v>
      </c>
      <c r="G74" s="36"/>
      <c r="H74" s="37"/>
      <c r="I74" s="37" t="s">
        <v>35</v>
      </c>
      <c r="J74" s="37" t="s">
        <v>35</v>
      </c>
      <c r="K74" s="100" t="s">
        <v>35</v>
      </c>
      <c r="L74" s="37" t="s">
        <v>35</v>
      </c>
      <c r="M74" s="105">
        <v>66</v>
      </c>
      <c r="N74" s="37">
        <v>69</v>
      </c>
      <c r="O74" s="37">
        <v>76</v>
      </c>
      <c r="P74" s="37">
        <v>79</v>
      </c>
      <c r="Q74" s="37">
        <v>71</v>
      </c>
      <c r="R74" s="37" t="s">
        <v>35</v>
      </c>
      <c r="S74" s="37">
        <v>72</v>
      </c>
      <c r="T74" s="37">
        <v>72</v>
      </c>
      <c r="U74" s="37">
        <v>68</v>
      </c>
      <c r="V74" s="37">
        <v>84</v>
      </c>
      <c r="W74" s="37" t="s">
        <v>35</v>
      </c>
      <c r="X74" s="37">
        <v>68</v>
      </c>
      <c r="Y74" s="37" t="s">
        <v>35</v>
      </c>
      <c r="Z74" s="37">
        <v>63</v>
      </c>
      <c r="AA74" s="37">
        <v>78</v>
      </c>
      <c r="AB74" s="79" t="s">
        <v>35</v>
      </c>
      <c r="AC74" s="80">
        <v>83</v>
      </c>
      <c r="AD74" s="37">
        <v>72</v>
      </c>
      <c r="AE74" s="37" t="s">
        <v>35</v>
      </c>
      <c r="AF74" s="37" t="s">
        <v>35</v>
      </c>
      <c r="AG74" s="37">
        <v>51</v>
      </c>
      <c r="AH74" s="37">
        <v>53</v>
      </c>
      <c r="AI74" s="37">
        <v>62</v>
      </c>
      <c r="AJ74" s="37" t="s">
        <v>35</v>
      </c>
      <c r="AK74" s="37">
        <v>67</v>
      </c>
      <c r="AL74" s="37">
        <v>61</v>
      </c>
      <c r="AM74" s="37">
        <v>70</v>
      </c>
      <c r="AN74" s="37" t="s">
        <v>35</v>
      </c>
      <c r="AO74" s="37" t="s">
        <v>35</v>
      </c>
      <c r="AP74" s="37" t="s">
        <v>35</v>
      </c>
      <c r="AQ74" s="37" t="s">
        <v>35</v>
      </c>
      <c r="AS74" s="77">
        <f t="shared" si="15"/>
        <v>72.5</v>
      </c>
    </row>
    <row r="75" spans="1:48" s="19" customFormat="1" x14ac:dyDescent="0.55000000000000004">
      <c r="A75" s="35">
        <f t="shared" si="13"/>
        <v>69</v>
      </c>
      <c r="B75" s="124" t="s">
        <v>46</v>
      </c>
      <c r="C75" s="6"/>
      <c r="D75" s="51">
        <f t="shared" si="14"/>
        <v>93</v>
      </c>
      <c r="F75" s="35">
        <v>1</v>
      </c>
      <c r="G75" s="36"/>
      <c r="H75" s="37"/>
      <c r="I75" s="37" t="s">
        <v>35</v>
      </c>
      <c r="J75" s="37" t="s">
        <v>35</v>
      </c>
      <c r="K75" s="100" t="s">
        <v>35</v>
      </c>
      <c r="L75" s="37" t="s">
        <v>35</v>
      </c>
      <c r="M75" s="105" t="s">
        <v>35</v>
      </c>
      <c r="N75" s="37" t="s">
        <v>35</v>
      </c>
      <c r="O75" s="37" t="s">
        <v>35</v>
      </c>
      <c r="P75" s="37" t="s">
        <v>35</v>
      </c>
      <c r="Q75" s="37" t="s">
        <v>35</v>
      </c>
      <c r="R75" s="37" t="s">
        <v>35</v>
      </c>
      <c r="S75" s="37" t="s">
        <v>35</v>
      </c>
      <c r="T75" s="37" t="s">
        <v>35</v>
      </c>
      <c r="U75" s="37" t="s">
        <v>35</v>
      </c>
      <c r="V75" s="37" t="s">
        <v>35</v>
      </c>
      <c r="W75" s="37" t="s">
        <v>35</v>
      </c>
      <c r="X75" s="37" t="s">
        <v>35</v>
      </c>
      <c r="Y75" s="37" t="s">
        <v>35</v>
      </c>
      <c r="Z75" s="37" t="s">
        <v>35</v>
      </c>
      <c r="AA75" s="37" t="s">
        <v>35</v>
      </c>
      <c r="AB75" s="79" t="s">
        <v>35</v>
      </c>
      <c r="AC75" s="80" t="s">
        <v>35</v>
      </c>
      <c r="AD75" s="37" t="s">
        <v>35</v>
      </c>
      <c r="AE75" s="37" t="s">
        <v>35</v>
      </c>
      <c r="AF75" s="37" t="s">
        <v>35</v>
      </c>
      <c r="AG75" s="37" t="s">
        <v>35</v>
      </c>
      <c r="AH75" s="38">
        <v>93</v>
      </c>
      <c r="AI75" s="37" t="s">
        <v>35</v>
      </c>
      <c r="AJ75" s="37" t="s">
        <v>35</v>
      </c>
      <c r="AK75" s="37" t="s">
        <v>35</v>
      </c>
      <c r="AL75" s="37" t="s">
        <v>35</v>
      </c>
      <c r="AM75" s="37" t="s">
        <v>35</v>
      </c>
      <c r="AN75" s="37" t="s">
        <v>35</v>
      </c>
      <c r="AO75" s="37" t="s">
        <v>35</v>
      </c>
      <c r="AP75" s="37" t="s">
        <v>35</v>
      </c>
      <c r="AQ75" s="37" t="s">
        <v>35</v>
      </c>
      <c r="AS75" s="77" t="e">
        <f t="shared" si="15"/>
        <v>#DIV/0!</v>
      </c>
    </row>
    <row r="76" spans="1:48" s="19" customFormat="1" x14ac:dyDescent="0.55000000000000004">
      <c r="A76" s="35">
        <f t="shared" si="13"/>
        <v>70</v>
      </c>
      <c r="B76" s="124" t="s">
        <v>107</v>
      </c>
      <c r="C76" s="6"/>
      <c r="D76" s="51">
        <f t="shared" si="14"/>
        <v>58.526315789473685</v>
      </c>
      <c r="E76" s="36"/>
      <c r="F76" s="35">
        <v>19</v>
      </c>
      <c r="G76" s="36"/>
      <c r="H76" s="37"/>
      <c r="I76" s="37">
        <v>62</v>
      </c>
      <c r="J76" s="37">
        <v>50</v>
      </c>
      <c r="K76" s="37">
        <v>68</v>
      </c>
      <c r="L76" s="37">
        <v>68</v>
      </c>
      <c r="M76" s="105" t="s">
        <v>35</v>
      </c>
      <c r="N76" s="37">
        <v>70</v>
      </c>
      <c r="O76" s="37">
        <v>61</v>
      </c>
      <c r="P76" s="37" t="s">
        <v>35</v>
      </c>
      <c r="Q76" s="37">
        <v>55</v>
      </c>
      <c r="R76" s="37">
        <v>48</v>
      </c>
      <c r="S76" s="37">
        <v>67</v>
      </c>
      <c r="T76" s="37">
        <v>57</v>
      </c>
      <c r="U76" s="37" t="s">
        <v>35</v>
      </c>
      <c r="V76" s="37">
        <v>58</v>
      </c>
      <c r="W76" s="37">
        <v>56</v>
      </c>
      <c r="X76" s="37">
        <v>64</v>
      </c>
      <c r="Y76" s="37">
        <v>62</v>
      </c>
      <c r="Z76" s="37">
        <v>55</v>
      </c>
      <c r="AA76" s="37">
        <v>47</v>
      </c>
      <c r="AB76" s="79" t="s">
        <v>35</v>
      </c>
      <c r="AC76" s="80" t="s">
        <v>35</v>
      </c>
      <c r="AD76" s="37" t="s">
        <v>35</v>
      </c>
      <c r="AE76" s="37">
        <v>53</v>
      </c>
      <c r="AF76" s="37">
        <v>63</v>
      </c>
      <c r="AG76" s="37">
        <v>48</v>
      </c>
      <c r="AH76" s="37" t="s">
        <v>35</v>
      </c>
      <c r="AI76" s="37" t="s">
        <v>35</v>
      </c>
      <c r="AJ76" s="37" t="s">
        <v>35</v>
      </c>
      <c r="AK76" s="37" t="s">
        <v>35</v>
      </c>
      <c r="AL76" s="37" t="s">
        <v>35</v>
      </c>
      <c r="AM76" s="37" t="s">
        <v>35</v>
      </c>
      <c r="AN76" s="37" t="s">
        <v>35</v>
      </c>
      <c r="AO76" s="37" t="s">
        <v>35</v>
      </c>
      <c r="AP76" s="37" t="s">
        <v>35</v>
      </c>
      <c r="AQ76" s="37" t="s">
        <v>35</v>
      </c>
      <c r="AS76" s="77">
        <f t="shared" si="15"/>
        <v>61.166666666666664</v>
      </c>
    </row>
    <row r="77" spans="1:48" s="19" customFormat="1" x14ac:dyDescent="0.55000000000000004">
      <c r="A77" s="35">
        <f t="shared" si="13"/>
        <v>71</v>
      </c>
      <c r="B77" s="125" t="s">
        <v>56</v>
      </c>
      <c r="C77" s="6"/>
      <c r="D77" s="51">
        <f t="shared" si="14"/>
        <v>74.400000000000006</v>
      </c>
      <c r="E77" s="36"/>
      <c r="F77" s="35">
        <v>10</v>
      </c>
      <c r="G77" s="36"/>
      <c r="H77" s="37"/>
      <c r="I77" s="37" t="s">
        <v>35</v>
      </c>
      <c r="J77" s="37" t="s">
        <v>35</v>
      </c>
      <c r="K77" s="100">
        <v>72</v>
      </c>
      <c r="L77" s="37">
        <v>73</v>
      </c>
      <c r="M77" s="105">
        <v>74</v>
      </c>
      <c r="N77" s="37">
        <v>75</v>
      </c>
      <c r="O77" s="37">
        <v>77</v>
      </c>
      <c r="P77" s="37" t="s">
        <v>35</v>
      </c>
      <c r="Q77" s="37">
        <v>65</v>
      </c>
      <c r="R77" s="37">
        <v>82</v>
      </c>
      <c r="S77" s="37" t="s">
        <v>35</v>
      </c>
      <c r="T77" s="37" t="s">
        <v>35</v>
      </c>
      <c r="U77" s="37">
        <v>69</v>
      </c>
      <c r="V77" s="37">
        <v>79</v>
      </c>
      <c r="W77" s="37" t="s">
        <v>35</v>
      </c>
      <c r="X77" s="37" t="s">
        <v>35</v>
      </c>
      <c r="Y77" s="37" t="s">
        <v>35</v>
      </c>
      <c r="Z77" s="37" t="s">
        <v>35</v>
      </c>
      <c r="AA77" s="37" t="s">
        <v>35</v>
      </c>
      <c r="AB77" s="79" t="s">
        <v>35</v>
      </c>
      <c r="AC77" s="80" t="s">
        <v>35</v>
      </c>
      <c r="AD77" s="37" t="s">
        <v>35</v>
      </c>
      <c r="AE77" s="37" t="s">
        <v>35</v>
      </c>
      <c r="AF77" s="37" t="s">
        <v>35</v>
      </c>
      <c r="AG77" s="37" t="s">
        <v>35</v>
      </c>
      <c r="AH77" s="37" t="s">
        <v>35</v>
      </c>
      <c r="AI77" s="37" t="s">
        <v>35</v>
      </c>
      <c r="AJ77" s="37" t="s">
        <v>35</v>
      </c>
      <c r="AK77" s="37" t="s">
        <v>35</v>
      </c>
      <c r="AL77" s="37" t="s">
        <v>35</v>
      </c>
      <c r="AM77" s="37" t="s">
        <v>35</v>
      </c>
      <c r="AN77" s="37" t="s">
        <v>35</v>
      </c>
      <c r="AO77" s="37" t="s">
        <v>35</v>
      </c>
      <c r="AP77" s="37" t="s">
        <v>35</v>
      </c>
      <c r="AQ77" s="37">
        <v>78</v>
      </c>
      <c r="AS77" s="77">
        <f t="shared" si="15"/>
        <v>74</v>
      </c>
    </row>
    <row r="78" spans="1:48" s="19" customFormat="1" x14ac:dyDescent="0.55000000000000004">
      <c r="A78" s="35">
        <f t="shared" si="13"/>
        <v>72</v>
      </c>
      <c r="B78" s="124" t="s">
        <v>49</v>
      </c>
      <c r="C78" s="6"/>
      <c r="D78" s="51">
        <f t="shared" si="14"/>
        <v>77.666666666666671</v>
      </c>
      <c r="E78" s="36"/>
      <c r="F78" s="35">
        <v>3</v>
      </c>
      <c r="G78" s="36"/>
      <c r="H78" s="37"/>
      <c r="I78" s="37" t="s">
        <v>35</v>
      </c>
      <c r="J78" s="37" t="s">
        <v>35</v>
      </c>
      <c r="K78" s="37" t="s">
        <v>35</v>
      </c>
      <c r="L78" s="37" t="s">
        <v>35</v>
      </c>
      <c r="M78" s="105" t="s">
        <v>35</v>
      </c>
      <c r="N78" s="37" t="s">
        <v>35</v>
      </c>
      <c r="O78" s="37" t="s">
        <v>35</v>
      </c>
      <c r="P78" s="37" t="s">
        <v>35</v>
      </c>
      <c r="Q78" s="37" t="s">
        <v>35</v>
      </c>
      <c r="R78" s="37" t="s">
        <v>35</v>
      </c>
      <c r="S78" s="37">
        <v>65</v>
      </c>
      <c r="T78" s="37" t="s">
        <v>35</v>
      </c>
      <c r="U78" s="37">
        <v>83</v>
      </c>
      <c r="V78" s="37" t="s">
        <v>35</v>
      </c>
      <c r="W78" s="37" t="s">
        <v>35</v>
      </c>
      <c r="X78" s="37" t="s">
        <v>35</v>
      </c>
      <c r="Y78" s="37" t="s">
        <v>35</v>
      </c>
      <c r="Z78" s="37" t="s">
        <v>35</v>
      </c>
      <c r="AA78" s="37" t="s">
        <v>35</v>
      </c>
      <c r="AB78" s="79" t="s">
        <v>35</v>
      </c>
      <c r="AC78" s="80" t="s">
        <v>35</v>
      </c>
      <c r="AD78" s="37" t="s">
        <v>35</v>
      </c>
      <c r="AE78" s="37" t="s">
        <v>35</v>
      </c>
      <c r="AF78" s="37" t="s">
        <v>35</v>
      </c>
      <c r="AG78" s="37">
        <v>85</v>
      </c>
      <c r="AH78" s="37" t="s">
        <v>35</v>
      </c>
      <c r="AI78" s="37" t="s">
        <v>35</v>
      </c>
      <c r="AJ78" s="37" t="s">
        <v>35</v>
      </c>
      <c r="AK78" s="37" t="s">
        <v>35</v>
      </c>
      <c r="AL78" s="37" t="s">
        <v>35</v>
      </c>
      <c r="AM78" s="37" t="s">
        <v>35</v>
      </c>
      <c r="AN78" s="37" t="s">
        <v>35</v>
      </c>
      <c r="AO78" s="37" t="s">
        <v>35</v>
      </c>
      <c r="AP78" s="37" t="s">
        <v>35</v>
      </c>
      <c r="AQ78" s="37" t="s">
        <v>35</v>
      </c>
      <c r="AS78" s="77">
        <f t="shared" si="15"/>
        <v>74</v>
      </c>
    </row>
    <row r="79" spans="1:48" s="19" customFormat="1" x14ac:dyDescent="0.55000000000000004">
      <c r="A79" s="35">
        <f t="shared" si="13"/>
        <v>73</v>
      </c>
      <c r="B79" s="124" t="s">
        <v>75</v>
      </c>
      <c r="C79" s="6"/>
      <c r="D79" s="51">
        <f t="shared" si="14"/>
        <v>65.5</v>
      </c>
      <c r="E79" s="36"/>
      <c r="F79" s="35">
        <v>12</v>
      </c>
      <c r="G79" s="36"/>
      <c r="H79" s="37"/>
      <c r="I79" s="37">
        <v>75</v>
      </c>
      <c r="J79" s="37" t="s">
        <v>35</v>
      </c>
      <c r="K79" s="37">
        <v>58</v>
      </c>
      <c r="L79" s="37">
        <v>59</v>
      </c>
      <c r="M79" s="105">
        <v>58</v>
      </c>
      <c r="N79" s="37">
        <v>76</v>
      </c>
      <c r="O79" s="37">
        <v>65</v>
      </c>
      <c r="P79" s="37" t="s">
        <v>35</v>
      </c>
      <c r="Q79" s="37">
        <v>63</v>
      </c>
      <c r="R79" s="37" t="s">
        <v>35</v>
      </c>
      <c r="S79" s="37" t="s">
        <v>35</v>
      </c>
      <c r="T79" s="37">
        <v>68</v>
      </c>
      <c r="U79" s="37">
        <v>64</v>
      </c>
      <c r="V79" s="37" t="s">
        <v>35</v>
      </c>
      <c r="W79" s="37">
        <v>66</v>
      </c>
      <c r="X79" s="37">
        <v>68</v>
      </c>
      <c r="Y79" s="37">
        <v>66</v>
      </c>
      <c r="Z79" s="37" t="s">
        <v>35</v>
      </c>
      <c r="AA79" s="37" t="s">
        <v>35</v>
      </c>
      <c r="AB79" s="79" t="s">
        <v>35</v>
      </c>
      <c r="AC79" s="80" t="s">
        <v>35</v>
      </c>
      <c r="AD79" s="37" t="s">
        <v>35</v>
      </c>
      <c r="AE79" s="37" t="s">
        <v>35</v>
      </c>
      <c r="AF79" s="37" t="s">
        <v>35</v>
      </c>
      <c r="AG79" s="37" t="s">
        <v>35</v>
      </c>
      <c r="AH79" s="37" t="s">
        <v>35</v>
      </c>
      <c r="AI79" s="37" t="s">
        <v>35</v>
      </c>
      <c r="AJ79" s="37" t="s">
        <v>35</v>
      </c>
      <c r="AK79" s="37" t="s">
        <v>35</v>
      </c>
      <c r="AL79" s="37" t="s">
        <v>35</v>
      </c>
      <c r="AM79" s="37" t="s">
        <v>35</v>
      </c>
      <c r="AN79" s="37" t="s">
        <v>35</v>
      </c>
      <c r="AO79" s="37" t="s">
        <v>35</v>
      </c>
      <c r="AP79" s="37" t="s">
        <v>35</v>
      </c>
      <c r="AQ79" s="37" t="s">
        <v>35</v>
      </c>
      <c r="AS79" s="77">
        <f t="shared" si="15"/>
        <v>64.63636363636364</v>
      </c>
    </row>
    <row r="80" spans="1:48" s="19" customFormat="1" x14ac:dyDescent="0.55000000000000004">
      <c r="A80" s="35">
        <f t="shared" si="13"/>
        <v>74</v>
      </c>
      <c r="B80" s="124" t="s">
        <v>80</v>
      </c>
      <c r="C80" s="6"/>
      <c r="D80" s="51">
        <f t="shared" si="14"/>
        <v>64.833333333333329</v>
      </c>
      <c r="E80" s="36"/>
      <c r="F80" s="35">
        <v>6</v>
      </c>
      <c r="G80" s="36"/>
      <c r="H80" s="37"/>
      <c r="I80" s="37" t="s">
        <v>35</v>
      </c>
      <c r="J80" s="37" t="s">
        <v>35</v>
      </c>
      <c r="K80" s="37" t="s">
        <v>35</v>
      </c>
      <c r="L80" s="37" t="s">
        <v>35</v>
      </c>
      <c r="M80" s="105" t="s">
        <v>35</v>
      </c>
      <c r="N80" s="37" t="s">
        <v>35</v>
      </c>
      <c r="O80" s="37" t="s">
        <v>35</v>
      </c>
      <c r="P80" s="37">
        <v>62</v>
      </c>
      <c r="Q80" s="37">
        <v>64</v>
      </c>
      <c r="R80" s="37" t="s">
        <v>35</v>
      </c>
      <c r="S80" s="37">
        <v>60</v>
      </c>
      <c r="T80" s="37">
        <v>64</v>
      </c>
      <c r="U80" s="37" t="s">
        <v>35</v>
      </c>
      <c r="V80" s="37">
        <v>60</v>
      </c>
      <c r="W80" s="37">
        <v>79</v>
      </c>
      <c r="X80" s="37" t="s">
        <v>35</v>
      </c>
      <c r="Y80" s="37" t="s">
        <v>35</v>
      </c>
      <c r="Z80" s="37" t="s">
        <v>35</v>
      </c>
      <c r="AA80" s="37" t="s">
        <v>35</v>
      </c>
      <c r="AB80" s="79" t="s">
        <v>35</v>
      </c>
      <c r="AC80" s="80" t="s">
        <v>35</v>
      </c>
      <c r="AD80" s="37" t="s">
        <v>35</v>
      </c>
      <c r="AE80" s="37" t="s">
        <v>35</v>
      </c>
      <c r="AF80" s="37" t="s">
        <v>35</v>
      </c>
      <c r="AG80" s="37" t="s">
        <v>35</v>
      </c>
      <c r="AH80" s="37" t="s">
        <v>35</v>
      </c>
      <c r="AI80" s="37" t="s">
        <v>35</v>
      </c>
      <c r="AJ80" s="37" t="s">
        <v>35</v>
      </c>
      <c r="AK80" s="37" t="s">
        <v>35</v>
      </c>
      <c r="AL80" s="37" t="s">
        <v>35</v>
      </c>
      <c r="AM80" s="37" t="s">
        <v>35</v>
      </c>
      <c r="AN80" s="37" t="s">
        <v>35</v>
      </c>
      <c r="AO80" s="37" t="s">
        <v>35</v>
      </c>
      <c r="AP80" s="37" t="s">
        <v>35</v>
      </c>
      <c r="AQ80" s="37" t="s">
        <v>35</v>
      </c>
      <c r="AS80" s="77">
        <f t="shared" si="15"/>
        <v>64.833333333333329</v>
      </c>
    </row>
    <row r="81" spans="1:46" s="19" customFormat="1" x14ac:dyDescent="0.55000000000000004">
      <c r="A81" s="35">
        <f t="shared" si="13"/>
        <v>75</v>
      </c>
      <c r="B81" s="124" t="s">
        <v>31</v>
      </c>
      <c r="C81" s="6"/>
      <c r="D81" s="51">
        <f t="shared" si="14"/>
        <v>71.117647058823536</v>
      </c>
      <c r="F81" s="35">
        <v>17</v>
      </c>
      <c r="G81" s="36"/>
      <c r="H81" s="37"/>
      <c r="I81" s="37">
        <v>54</v>
      </c>
      <c r="J81" s="37" t="s">
        <v>35</v>
      </c>
      <c r="K81" s="37" t="s">
        <v>35</v>
      </c>
      <c r="L81" s="100">
        <v>64</v>
      </c>
      <c r="M81" s="105">
        <v>64</v>
      </c>
      <c r="N81" s="37">
        <v>75</v>
      </c>
      <c r="O81" s="37" t="s">
        <v>35</v>
      </c>
      <c r="P81" s="37">
        <v>68</v>
      </c>
      <c r="Q81" s="37">
        <v>80</v>
      </c>
      <c r="R81" s="37" t="s">
        <v>35</v>
      </c>
      <c r="S81" s="37">
        <v>68</v>
      </c>
      <c r="T81" s="37">
        <v>72</v>
      </c>
      <c r="U81" s="37">
        <v>64</v>
      </c>
      <c r="V81" s="37">
        <v>77</v>
      </c>
      <c r="W81" s="37">
        <v>85</v>
      </c>
      <c r="X81" s="37" t="s">
        <v>35</v>
      </c>
      <c r="Y81" s="37">
        <v>70</v>
      </c>
      <c r="Z81" s="37" t="s">
        <v>35</v>
      </c>
      <c r="AA81" s="37" t="s">
        <v>35</v>
      </c>
      <c r="AB81" s="79" t="s">
        <v>35</v>
      </c>
      <c r="AC81" s="80" t="s">
        <v>35</v>
      </c>
      <c r="AD81" s="37">
        <v>89</v>
      </c>
      <c r="AE81" s="37">
        <v>56</v>
      </c>
      <c r="AF81" s="37">
        <v>70</v>
      </c>
      <c r="AG81" s="37">
        <v>83</v>
      </c>
      <c r="AH81" s="37">
        <v>70</v>
      </c>
      <c r="AI81" s="37" t="s">
        <v>35</v>
      </c>
      <c r="AJ81" s="37" t="s">
        <v>35</v>
      </c>
      <c r="AK81" s="37" t="s">
        <v>35</v>
      </c>
      <c r="AL81" s="37" t="s">
        <v>35</v>
      </c>
      <c r="AM81" s="37" t="s">
        <v>35</v>
      </c>
      <c r="AN81" s="37" t="s">
        <v>35</v>
      </c>
      <c r="AO81" s="37" t="s">
        <v>35</v>
      </c>
      <c r="AP81" s="37" t="s">
        <v>35</v>
      </c>
      <c r="AQ81" s="37" t="s">
        <v>35</v>
      </c>
      <c r="AS81" s="77">
        <f t="shared" si="15"/>
        <v>71.545454545454547</v>
      </c>
    </row>
    <row r="82" spans="1:46" s="19" customFormat="1" x14ac:dyDescent="0.55000000000000004">
      <c r="A82" s="35">
        <f t="shared" si="13"/>
        <v>76</v>
      </c>
      <c r="B82" s="124" t="s">
        <v>67</v>
      </c>
      <c r="C82" s="23"/>
      <c r="D82" s="51">
        <f t="shared" si="14"/>
        <v>66</v>
      </c>
      <c r="E82" s="23"/>
      <c r="F82" s="35">
        <v>1</v>
      </c>
      <c r="G82" s="23"/>
      <c r="H82" s="37"/>
      <c r="I82" s="37" t="s">
        <v>35</v>
      </c>
      <c r="J82" s="37" t="s">
        <v>35</v>
      </c>
      <c r="K82" s="37" t="s">
        <v>35</v>
      </c>
      <c r="L82" s="37" t="s">
        <v>35</v>
      </c>
      <c r="M82" s="105" t="s">
        <v>35</v>
      </c>
      <c r="N82" s="37" t="s">
        <v>35</v>
      </c>
      <c r="O82" s="37" t="s">
        <v>35</v>
      </c>
      <c r="P82" s="37" t="s">
        <v>35</v>
      </c>
      <c r="Q82" s="37" t="s">
        <v>35</v>
      </c>
      <c r="R82" s="37" t="s">
        <v>35</v>
      </c>
      <c r="S82" s="37" t="s">
        <v>35</v>
      </c>
      <c r="T82" s="37" t="s">
        <v>35</v>
      </c>
      <c r="U82" s="37" t="s">
        <v>35</v>
      </c>
      <c r="V82" s="37" t="s">
        <v>35</v>
      </c>
      <c r="W82" s="37" t="s">
        <v>35</v>
      </c>
      <c r="X82" s="37" t="s">
        <v>35</v>
      </c>
      <c r="Y82" s="37" t="s">
        <v>35</v>
      </c>
      <c r="Z82" s="37" t="s">
        <v>35</v>
      </c>
      <c r="AA82" s="37" t="s">
        <v>35</v>
      </c>
      <c r="AB82" s="79" t="s">
        <v>35</v>
      </c>
      <c r="AC82" s="80" t="s">
        <v>35</v>
      </c>
      <c r="AD82" s="37">
        <v>66</v>
      </c>
      <c r="AE82" s="37" t="s">
        <v>35</v>
      </c>
      <c r="AF82" s="37" t="s">
        <v>35</v>
      </c>
      <c r="AG82" s="37" t="s">
        <v>35</v>
      </c>
      <c r="AH82" s="37" t="s">
        <v>35</v>
      </c>
      <c r="AI82" s="37" t="s">
        <v>35</v>
      </c>
      <c r="AJ82" s="37" t="s">
        <v>35</v>
      </c>
      <c r="AK82" s="37" t="s">
        <v>35</v>
      </c>
      <c r="AL82" s="37" t="s">
        <v>35</v>
      </c>
      <c r="AM82" s="37" t="s">
        <v>35</v>
      </c>
      <c r="AN82" s="37" t="s">
        <v>35</v>
      </c>
      <c r="AO82" s="37" t="s">
        <v>35</v>
      </c>
      <c r="AP82" s="37" t="s">
        <v>35</v>
      </c>
      <c r="AQ82" s="37" t="s">
        <v>35</v>
      </c>
      <c r="AR82"/>
      <c r="AS82" s="77" t="e">
        <f t="shared" si="15"/>
        <v>#DIV/0!</v>
      </c>
      <c r="AT82"/>
    </row>
    <row r="83" spans="1:46" s="19" customFormat="1" x14ac:dyDescent="0.55000000000000004">
      <c r="A83" s="35">
        <f t="shared" si="13"/>
        <v>77</v>
      </c>
      <c r="B83" s="124" t="s">
        <v>105</v>
      </c>
      <c r="C83" s="6"/>
      <c r="D83" s="51">
        <f t="shared" si="14"/>
        <v>80</v>
      </c>
      <c r="E83" s="36"/>
      <c r="F83" s="35">
        <v>1</v>
      </c>
      <c r="G83" s="36"/>
      <c r="H83" s="37"/>
      <c r="I83" s="37" t="s">
        <v>35</v>
      </c>
      <c r="J83" s="37" t="s">
        <v>35</v>
      </c>
      <c r="K83" s="37" t="s">
        <v>35</v>
      </c>
      <c r="L83" s="37">
        <v>80</v>
      </c>
      <c r="M83" s="105" t="s">
        <v>35</v>
      </c>
      <c r="N83" s="37" t="s">
        <v>35</v>
      </c>
      <c r="O83" s="37" t="s">
        <v>35</v>
      </c>
      <c r="P83" s="37" t="s">
        <v>35</v>
      </c>
      <c r="Q83" s="37" t="s">
        <v>35</v>
      </c>
      <c r="R83" s="37" t="s">
        <v>35</v>
      </c>
      <c r="S83" s="37" t="s">
        <v>35</v>
      </c>
      <c r="T83" s="37" t="s">
        <v>35</v>
      </c>
      <c r="U83" s="37" t="s">
        <v>35</v>
      </c>
      <c r="V83" s="37" t="s">
        <v>35</v>
      </c>
      <c r="W83" s="37" t="s">
        <v>35</v>
      </c>
      <c r="X83" s="37" t="s">
        <v>35</v>
      </c>
      <c r="Y83" s="37" t="s">
        <v>35</v>
      </c>
      <c r="Z83" s="37" t="s">
        <v>35</v>
      </c>
      <c r="AA83" s="37" t="s">
        <v>35</v>
      </c>
      <c r="AB83" s="79" t="s">
        <v>35</v>
      </c>
      <c r="AC83" s="80" t="s">
        <v>35</v>
      </c>
      <c r="AD83" s="37" t="s">
        <v>35</v>
      </c>
      <c r="AE83" s="37" t="s">
        <v>35</v>
      </c>
      <c r="AF83" s="37" t="s">
        <v>35</v>
      </c>
      <c r="AG83" s="37" t="s">
        <v>35</v>
      </c>
      <c r="AH83" s="37" t="s">
        <v>35</v>
      </c>
      <c r="AI83" s="37" t="s">
        <v>35</v>
      </c>
      <c r="AJ83" s="37" t="s">
        <v>35</v>
      </c>
      <c r="AK83" s="37" t="s">
        <v>35</v>
      </c>
      <c r="AL83" s="37" t="s">
        <v>35</v>
      </c>
      <c r="AM83" s="37" t="s">
        <v>35</v>
      </c>
      <c r="AN83" s="37" t="s">
        <v>35</v>
      </c>
      <c r="AO83" s="37" t="s">
        <v>35</v>
      </c>
      <c r="AP83" s="37" t="s">
        <v>35</v>
      </c>
      <c r="AQ83" s="37" t="s">
        <v>35</v>
      </c>
      <c r="AS83" s="77">
        <f t="shared" si="15"/>
        <v>80</v>
      </c>
    </row>
    <row r="84" spans="1:46" s="19" customFormat="1" x14ac:dyDescent="0.55000000000000004">
      <c r="A84" s="35">
        <f t="shared" si="13"/>
        <v>78</v>
      </c>
      <c r="B84" s="112" t="s">
        <v>30</v>
      </c>
      <c r="C84" s="6"/>
      <c r="D84" s="51">
        <f t="shared" si="14"/>
        <v>69.15789473684211</v>
      </c>
      <c r="E84" s="36"/>
      <c r="F84" s="35">
        <v>19</v>
      </c>
      <c r="G84" s="36"/>
      <c r="H84" s="37"/>
      <c r="I84" s="37" t="s">
        <v>35</v>
      </c>
      <c r="J84" s="37" t="s">
        <v>35</v>
      </c>
      <c r="K84" s="37" t="s">
        <v>35</v>
      </c>
      <c r="L84" s="37" t="s">
        <v>35</v>
      </c>
      <c r="M84" s="105" t="s">
        <v>35</v>
      </c>
      <c r="N84" s="37" t="s">
        <v>35</v>
      </c>
      <c r="O84" s="37">
        <v>73</v>
      </c>
      <c r="P84" s="37">
        <v>65</v>
      </c>
      <c r="Q84" s="37" t="s">
        <v>35</v>
      </c>
      <c r="R84" s="37" t="s">
        <v>35</v>
      </c>
      <c r="S84" s="37" t="s">
        <v>35</v>
      </c>
      <c r="T84" s="37" t="s">
        <v>35</v>
      </c>
      <c r="U84" s="37" t="s">
        <v>35</v>
      </c>
      <c r="V84" s="37">
        <v>71</v>
      </c>
      <c r="W84" s="37">
        <v>73</v>
      </c>
      <c r="X84" s="37">
        <v>71</v>
      </c>
      <c r="Y84" s="37">
        <v>63</v>
      </c>
      <c r="Z84" s="37">
        <v>67</v>
      </c>
      <c r="AA84" s="37">
        <v>78</v>
      </c>
      <c r="AB84" s="79">
        <v>60</v>
      </c>
      <c r="AC84" s="80">
        <v>72</v>
      </c>
      <c r="AD84" s="37">
        <v>71</v>
      </c>
      <c r="AE84" s="37">
        <v>56</v>
      </c>
      <c r="AF84" s="37" t="s">
        <v>35</v>
      </c>
      <c r="AG84" s="37">
        <v>84</v>
      </c>
      <c r="AH84" s="37">
        <v>67</v>
      </c>
      <c r="AI84" s="37">
        <v>60</v>
      </c>
      <c r="AJ84" s="37" t="s">
        <v>35</v>
      </c>
      <c r="AK84" s="37">
        <v>73</v>
      </c>
      <c r="AL84" s="37" t="s">
        <v>35</v>
      </c>
      <c r="AM84" s="37">
        <v>73</v>
      </c>
      <c r="AN84" s="37" t="s">
        <v>35</v>
      </c>
      <c r="AO84" s="37" t="s">
        <v>35</v>
      </c>
      <c r="AP84" s="37">
        <v>77</v>
      </c>
      <c r="AQ84" s="37">
        <v>60</v>
      </c>
      <c r="AS84" s="77">
        <f t="shared" si="15"/>
        <v>69.333333333333329</v>
      </c>
      <c r="AT84" s="81">
        <f>SUM(W84:AQ84)</f>
        <v>1105</v>
      </c>
    </row>
    <row r="85" spans="1:46" s="19" customFormat="1" x14ac:dyDescent="0.55000000000000004">
      <c r="A85" s="35">
        <f t="shared" si="13"/>
        <v>79</v>
      </c>
      <c r="B85" s="124" t="s">
        <v>92</v>
      </c>
      <c r="C85" s="6"/>
      <c r="D85" s="51">
        <f t="shared" si="14"/>
        <v>66.5</v>
      </c>
      <c r="E85" s="36"/>
      <c r="F85" s="35">
        <v>2</v>
      </c>
      <c r="G85" s="36"/>
      <c r="H85" s="37"/>
      <c r="I85" s="37" t="s">
        <v>35</v>
      </c>
      <c r="J85" s="37" t="s">
        <v>35</v>
      </c>
      <c r="K85" s="37" t="s">
        <v>35</v>
      </c>
      <c r="L85" s="37" t="s">
        <v>35</v>
      </c>
      <c r="M85" s="105" t="s">
        <v>35</v>
      </c>
      <c r="N85" s="37" t="s">
        <v>35</v>
      </c>
      <c r="O85" s="37" t="s">
        <v>35</v>
      </c>
      <c r="P85" s="37">
        <v>70</v>
      </c>
      <c r="Q85" s="37">
        <v>63</v>
      </c>
      <c r="R85" s="37" t="s">
        <v>35</v>
      </c>
      <c r="S85" s="37" t="s">
        <v>35</v>
      </c>
      <c r="T85" s="37" t="s">
        <v>35</v>
      </c>
      <c r="U85" s="37" t="s">
        <v>35</v>
      </c>
      <c r="V85" s="37" t="s">
        <v>35</v>
      </c>
      <c r="W85" s="37" t="s">
        <v>35</v>
      </c>
      <c r="X85" s="37" t="s">
        <v>35</v>
      </c>
      <c r="Y85" s="37" t="s">
        <v>35</v>
      </c>
      <c r="Z85" s="37" t="s">
        <v>35</v>
      </c>
      <c r="AA85" s="37" t="s">
        <v>35</v>
      </c>
      <c r="AB85" s="79" t="s">
        <v>35</v>
      </c>
      <c r="AC85" s="80" t="s">
        <v>35</v>
      </c>
      <c r="AD85" s="37" t="s">
        <v>35</v>
      </c>
      <c r="AE85" s="37" t="s">
        <v>35</v>
      </c>
      <c r="AF85" s="37" t="s">
        <v>35</v>
      </c>
      <c r="AG85" s="37" t="s">
        <v>35</v>
      </c>
      <c r="AH85" s="37" t="s">
        <v>35</v>
      </c>
      <c r="AI85" s="37" t="s">
        <v>35</v>
      </c>
      <c r="AJ85" s="37" t="s">
        <v>35</v>
      </c>
      <c r="AK85" s="37" t="s">
        <v>35</v>
      </c>
      <c r="AL85" s="37" t="s">
        <v>35</v>
      </c>
      <c r="AM85" s="37" t="s">
        <v>35</v>
      </c>
      <c r="AN85" s="37" t="s">
        <v>35</v>
      </c>
      <c r="AO85" s="37" t="s">
        <v>35</v>
      </c>
      <c r="AP85" s="37" t="s">
        <v>35</v>
      </c>
      <c r="AQ85" s="37" t="s">
        <v>35</v>
      </c>
      <c r="AS85" s="77">
        <f t="shared" si="15"/>
        <v>66.5</v>
      </c>
    </row>
    <row r="86" spans="1:46" s="19" customFormat="1" x14ac:dyDescent="0.55000000000000004">
      <c r="A86" s="35">
        <f t="shared" si="13"/>
        <v>80</v>
      </c>
      <c r="B86" s="124" t="s">
        <v>70</v>
      </c>
      <c r="C86" s="6"/>
      <c r="D86" s="51">
        <f t="shared" si="14"/>
        <v>87.5</v>
      </c>
      <c r="E86" s="36"/>
      <c r="F86" s="35">
        <v>2</v>
      </c>
      <c r="G86" s="36"/>
      <c r="H86" s="37"/>
      <c r="I86" s="37" t="s">
        <v>35</v>
      </c>
      <c r="J86" s="37" t="s">
        <v>35</v>
      </c>
      <c r="K86" s="37" t="s">
        <v>35</v>
      </c>
      <c r="L86" s="100" t="s">
        <v>35</v>
      </c>
      <c r="M86" s="105" t="s">
        <v>35</v>
      </c>
      <c r="N86" s="37" t="s">
        <v>35</v>
      </c>
      <c r="O86" s="37" t="s">
        <v>35</v>
      </c>
      <c r="P86" s="37" t="s">
        <v>35</v>
      </c>
      <c r="Q86" s="37" t="s">
        <v>35</v>
      </c>
      <c r="R86" s="37" t="s">
        <v>35</v>
      </c>
      <c r="S86" s="37" t="s">
        <v>35</v>
      </c>
      <c r="T86" s="37">
        <v>84</v>
      </c>
      <c r="U86" s="37" t="s">
        <v>35</v>
      </c>
      <c r="V86" s="37" t="s">
        <v>35</v>
      </c>
      <c r="W86" s="37" t="s">
        <v>35</v>
      </c>
      <c r="X86" s="37" t="s">
        <v>35</v>
      </c>
      <c r="Y86" s="37" t="s">
        <v>35</v>
      </c>
      <c r="Z86" s="37" t="s">
        <v>35</v>
      </c>
      <c r="AA86" s="67">
        <v>91</v>
      </c>
      <c r="AB86" s="79" t="s">
        <v>35</v>
      </c>
      <c r="AC86" s="80" t="s">
        <v>35</v>
      </c>
      <c r="AD86" s="37" t="s">
        <v>35</v>
      </c>
      <c r="AE86" s="37" t="s">
        <v>35</v>
      </c>
      <c r="AF86" s="37" t="s">
        <v>35</v>
      </c>
      <c r="AG86" s="37" t="s">
        <v>35</v>
      </c>
      <c r="AH86" s="37" t="s">
        <v>35</v>
      </c>
      <c r="AI86" s="37" t="s">
        <v>35</v>
      </c>
      <c r="AJ86" s="37" t="s">
        <v>35</v>
      </c>
      <c r="AK86" s="37" t="s">
        <v>35</v>
      </c>
      <c r="AL86" s="37" t="s">
        <v>35</v>
      </c>
      <c r="AM86" s="37" t="s">
        <v>35</v>
      </c>
      <c r="AN86" s="37" t="s">
        <v>35</v>
      </c>
      <c r="AO86" s="37" t="s">
        <v>35</v>
      </c>
      <c r="AP86" s="37" t="s">
        <v>35</v>
      </c>
      <c r="AQ86" s="37" t="s">
        <v>35</v>
      </c>
      <c r="AS86" s="77">
        <f t="shared" si="15"/>
        <v>84</v>
      </c>
    </row>
    <row r="87" spans="1:46" s="19" customFormat="1" x14ac:dyDescent="0.55000000000000004">
      <c r="A87" s="35">
        <f t="shared" si="13"/>
        <v>81</v>
      </c>
      <c r="B87" s="124" t="s">
        <v>61</v>
      </c>
      <c r="C87" s="6"/>
      <c r="D87" s="51">
        <f t="shared" si="14"/>
        <v>60</v>
      </c>
      <c r="F87" s="35">
        <v>1</v>
      </c>
      <c r="G87" s="36"/>
      <c r="H87" s="37"/>
      <c r="I87" s="37" t="s">
        <v>35</v>
      </c>
      <c r="J87" s="37" t="s">
        <v>35</v>
      </c>
      <c r="K87" s="100" t="s">
        <v>35</v>
      </c>
      <c r="L87" s="37" t="s">
        <v>35</v>
      </c>
      <c r="M87" s="105" t="s">
        <v>35</v>
      </c>
      <c r="N87" s="37" t="s">
        <v>35</v>
      </c>
      <c r="O87" s="37" t="s">
        <v>35</v>
      </c>
      <c r="P87" s="37" t="s">
        <v>35</v>
      </c>
      <c r="Q87" s="37" t="s">
        <v>35</v>
      </c>
      <c r="R87" s="37" t="s">
        <v>35</v>
      </c>
      <c r="S87" s="37" t="s">
        <v>35</v>
      </c>
      <c r="T87" s="37" t="s">
        <v>35</v>
      </c>
      <c r="U87" s="37" t="s">
        <v>35</v>
      </c>
      <c r="V87" s="37" t="s">
        <v>35</v>
      </c>
      <c r="W87" s="37" t="s">
        <v>35</v>
      </c>
      <c r="X87" s="37" t="s">
        <v>35</v>
      </c>
      <c r="Y87" s="37" t="s">
        <v>35</v>
      </c>
      <c r="Z87" s="37" t="s">
        <v>35</v>
      </c>
      <c r="AA87" s="37" t="s">
        <v>35</v>
      </c>
      <c r="AB87" s="79" t="s">
        <v>35</v>
      </c>
      <c r="AC87" s="80" t="s">
        <v>35</v>
      </c>
      <c r="AD87" s="37" t="s">
        <v>35</v>
      </c>
      <c r="AE87" s="37" t="s">
        <v>35</v>
      </c>
      <c r="AF87" s="37" t="s">
        <v>35</v>
      </c>
      <c r="AG87" s="37" t="s">
        <v>35</v>
      </c>
      <c r="AH87" s="37">
        <v>60</v>
      </c>
      <c r="AI87" s="37" t="s">
        <v>35</v>
      </c>
      <c r="AJ87" s="37" t="s">
        <v>35</v>
      </c>
      <c r="AK87" s="37" t="s">
        <v>35</v>
      </c>
      <c r="AL87" s="37" t="s">
        <v>35</v>
      </c>
      <c r="AM87" s="37" t="s">
        <v>35</v>
      </c>
      <c r="AN87" s="37" t="s">
        <v>35</v>
      </c>
      <c r="AO87" s="37" t="s">
        <v>35</v>
      </c>
      <c r="AP87" s="37" t="s">
        <v>35</v>
      </c>
      <c r="AQ87" s="37" t="s">
        <v>35</v>
      </c>
      <c r="AS87" s="77" t="e">
        <f t="shared" si="15"/>
        <v>#DIV/0!</v>
      </c>
    </row>
    <row r="88" spans="1:46" s="19" customFormat="1" x14ac:dyDescent="0.55000000000000004">
      <c r="A88" s="35">
        <f t="shared" si="13"/>
        <v>82</v>
      </c>
      <c r="B88" s="124" t="s">
        <v>41</v>
      </c>
      <c r="C88" s="6"/>
      <c r="D88" s="51">
        <f t="shared" si="14"/>
        <v>67.400000000000006</v>
      </c>
      <c r="E88" s="36"/>
      <c r="F88" s="35">
        <v>5</v>
      </c>
      <c r="G88" s="36"/>
      <c r="H88" s="37"/>
      <c r="I88" s="37" t="s">
        <v>35</v>
      </c>
      <c r="J88" s="37" t="s">
        <v>35</v>
      </c>
      <c r="K88" s="100" t="s">
        <v>35</v>
      </c>
      <c r="L88" s="37" t="s">
        <v>35</v>
      </c>
      <c r="M88" s="105" t="s">
        <v>35</v>
      </c>
      <c r="N88" s="37" t="s">
        <v>35</v>
      </c>
      <c r="O88" s="37" t="s">
        <v>35</v>
      </c>
      <c r="P88" s="37" t="s">
        <v>35</v>
      </c>
      <c r="Q88" s="37" t="s">
        <v>35</v>
      </c>
      <c r="R88" s="37" t="s">
        <v>35</v>
      </c>
      <c r="S88" s="37" t="s">
        <v>35</v>
      </c>
      <c r="T88" s="37" t="s">
        <v>35</v>
      </c>
      <c r="U88" s="37">
        <v>65</v>
      </c>
      <c r="V88" s="37" t="s">
        <v>35</v>
      </c>
      <c r="W88" s="37" t="s">
        <v>35</v>
      </c>
      <c r="X88" s="37" t="s">
        <v>35</v>
      </c>
      <c r="Y88" s="37" t="s">
        <v>35</v>
      </c>
      <c r="Z88" s="37" t="s">
        <v>35</v>
      </c>
      <c r="AA88" s="37" t="s">
        <v>35</v>
      </c>
      <c r="AB88" s="79">
        <v>65</v>
      </c>
      <c r="AC88" s="80" t="s">
        <v>35</v>
      </c>
      <c r="AD88" s="37" t="s">
        <v>35</v>
      </c>
      <c r="AE88" s="37" t="s">
        <v>35</v>
      </c>
      <c r="AF88" s="37">
        <v>67</v>
      </c>
      <c r="AG88" s="37" t="s">
        <v>35</v>
      </c>
      <c r="AH88" s="37">
        <v>82</v>
      </c>
      <c r="AI88" s="37" t="s">
        <v>35</v>
      </c>
      <c r="AJ88" s="37">
        <v>58</v>
      </c>
      <c r="AK88" s="37" t="s">
        <v>35</v>
      </c>
      <c r="AL88" s="37" t="s">
        <v>35</v>
      </c>
      <c r="AM88" s="37" t="s">
        <v>35</v>
      </c>
      <c r="AN88" s="37" t="s">
        <v>35</v>
      </c>
      <c r="AO88" s="37" t="s">
        <v>35</v>
      </c>
      <c r="AP88" s="37" t="s">
        <v>35</v>
      </c>
      <c r="AQ88" s="37" t="s">
        <v>35</v>
      </c>
      <c r="AS88" s="77">
        <f t="shared" si="15"/>
        <v>65</v>
      </c>
    </row>
    <row r="89" spans="1:46" s="19" customFormat="1" x14ac:dyDescent="0.55000000000000004">
      <c r="A89" s="35">
        <f t="shared" si="13"/>
        <v>83</v>
      </c>
      <c r="B89" s="124" t="s">
        <v>16</v>
      </c>
      <c r="C89" s="6"/>
      <c r="D89" s="51">
        <f t="shared" si="14"/>
        <v>88.045454545454547</v>
      </c>
      <c r="E89" s="36"/>
      <c r="F89" s="35">
        <v>22</v>
      </c>
      <c r="G89" s="36"/>
      <c r="H89" s="37"/>
      <c r="I89" s="37">
        <v>83</v>
      </c>
      <c r="J89" s="37">
        <v>90</v>
      </c>
      <c r="K89" s="37">
        <v>85</v>
      </c>
      <c r="L89" s="37">
        <v>93</v>
      </c>
      <c r="M89" s="105">
        <v>91</v>
      </c>
      <c r="N89" s="67">
        <v>93</v>
      </c>
      <c r="O89" s="37">
        <v>90</v>
      </c>
      <c r="P89" s="67">
        <v>97</v>
      </c>
      <c r="Q89" s="37">
        <v>94</v>
      </c>
      <c r="R89" s="37">
        <v>86</v>
      </c>
      <c r="S89" s="37">
        <v>78</v>
      </c>
      <c r="T89" s="37">
        <v>86</v>
      </c>
      <c r="U89" s="37">
        <v>93</v>
      </c>
      <c r="V89" s="37" t="s">
        <v>35</v>
      </c>
      <c r="W89" s="37" t="s">
        <v>35</v>
      </c>
      <c r="X89" s="37">
        <v>83</v>
      </c>
      <c r="Y89" s="37">
        <v>89</v>
      </c>
      <c r="Z89" s="37">
        <v>84</v>
      </c>
      <c r="AA89" s="37">
        <v>89</v>
      </c>
      <c r="AB89" s="79" t="s">
        <v>35</v>
      </c>
      <c r="AC89" s="80">
        <v>86</v>
      </c>
      <c r="AD89" s="37" t="s">
        <v>35</v>
      </c>
      <c r="AE89" s="37">
        <v>87</v>
      </c>
      <c r="AF89" s="37">
        <v>90</v>
      </c>
      <c r="AG89" s="37">
        <v>91</v>
      </c>
      <c r="AH89" s="37" t="s">
        <v>35</v>
      </c>
      <c r="AI89" s="37" t="s">
        <v>35</v>
      </c>
      <c r="AJ89" s="37" t="s">
        <v>35</v>
      </c>
      <c r="AK89" s="37">
        <v>79</v>
      </c>
      <c r="AL89" s="37" t="s">
        <v>35</v>
      </c>
      <c r="AM89" s="37" t="s">
        <v>35</v>
      </c>
      <c r="AN89" s="37" t="s">
        <v>35</v>
      </c>
      <c r="AO89" s="37" t="s">
        <v>35</v>
      </c>
      <c r="AP89" s="37" t="s">
        <v>35</v>
      </c>
      <c r="AQ89" s="37" t="s">
        <v>35</v>
      </c>
      <c r="AS89" s="77">
        <f t="shared" si="15"/>
        <v>89.07692307692308</v>
      </c>
    </row>
    <row r="90" spans="1:46" s="19" customFormat="1" x14ac:dyDescent="0.55000000000000004">
      <c r="A90" s="35">
        <f t="shared" si="13"/>
        <v>84</v>
      </c>
      <c r="B90" s="124" t="s">
        <v>29</v>
      </c>
      <c r="C90" s="23"/>
      <c r="D90" s="51">
        <f t="shared" si="14"/>
        <v>83.588235294117652</v>
      </c>
      <c r="E90" s="40"/>
      <c r="F90" s="35">
        <v>17</v>
      </c>
      <c r="G90" s="40"/>
      <c r="H90" s="41"/>
      <c r="I90" s="37" t="s">
        <v>35</v>
      </c>
      <c r="J90" s="37" t="s">
        <v>35</v>
      </c>
      <c r="K90" s="41">
        <v>75</v>
      </c>
      <c r="L90" s="100" t="s">
        <v>35</v>
      </c>
      <c r="M90" s="105" t="s">
        <v>35</v>
      </c>
      <c r="N90" s="37" t="s">
        <v>35</v>
      </c>
      <c r="O90" s="37" t="s">
        <v>35</v>
      </c>
      <c r="P90" s="41">
        <v>87</v>
      </c>
      <c r="Q90" s="37" t="s">
        <v>35</v>
      </c>
      <c r="R90" s="37" t="s">
        <v>35</v>
      </c>
      <c r="S90" s="37" t="s">
        <v>35</v>
      </c>
      <c r="T90" s="41">
        <v>83</v>
      </c>
      <c r="U90" s="41">
        <v>88</v>
      </c>
      <c r="V90" s="37" t="s">
        <v>35</v>
      </c>
      <c r="W90" s="37" t="s">
        <v>35</v>
      </c>
      <c r="X90" s="41">
        <v>85</v>
      </c>
      <c r="Y90" s="41">
        <v>89</v>
      </c>
      <c r="Z90" s="37" t="s">
        <v>35</v>
      </c>
      <c r="AA90" s="41">
        <v>89</v>
      </c>
      <c r="AB90" s="79" t="s">
        <v>35</v>
      </c>
      <c r="AC90" s="82">
        <v>90</v>
      </c>
      <c r="AD90" s="43">
        <v>90</v>
      </c>
      <c r="AE90" s="41">
        <v>63</v>
      </c>
      <c r="AF90" s="41">
        <v>82</v>
      </c>
      <c r="AG90" s="41">
        <v>93</v>
      </c>
      <c r="AH90" s="41">
        <v>91</v>
      </c>
      <c r="AI90" s="37" t="s">
        <v>35</v>
      </c>
      <c r="AJ90" s="41">
        <v>81</v>
      </c>
      <c r="AK90" s="41">
        <v>76</v>
      </c>
      <c r="AL90" s="37" t="s">
        <v>35</v>
      </c>
      <c r="AM90" s="37" t="s">
        <v>35</v>
      </c>
      <c r="AN90" s="41">
        <v>93</v>
      </c>
      <c r="AO90" s="41">
        <v>66</v>
      </c>
      <c r="AP90" s="37" t="s">
        <v>35</v>
      </c>
      <c r="AQ90" s="37" t="s">
        <v>35</v>
      </c>
      <c r="AS90" s="77">
        <f t="shared" si="15"/>
        <v>84.5</v>
      </c>
    </row>
    <row r="91" spans="1:46" s="19" customFormat="1" x14ac:dyDescent="0.55000000000000004">
      <c r="A91" s="35">
        <f t="shared" si="13"/>
        <v>85</v>
      </c>
      <c r="B91" s="124" t="s">
        <v>97</v>
      </c>
      <c r="C91" s="6"/>
      <c r="D91" s="51">
        <f t="shared" si="14"/>
        <v>74</v>
      </c>
      <c r="E91" s="36"/>
      <c r="F91" s="35">
        <v>1</v>
      </c>
      <c r="G91" s="36"/>
      <c r="H91" s="37"/>
      <c r="I91" s="37" t="s">
        <v>35</v>
      </c>
      <c r="J91" s="37" t="s">
        <v>35</v>
      </c>
      <c r="K91" s="37" t="s">
        <v>35</v>
      </c>
      <c r="L91" s="37" t="s">
        <v>35</v>
      </c>
      <c r="M91" s="105" t="s">
        <v>35</v>
      </c>
      <c r="N91" s="37">
        <v>74</v>
      </c>
      <c r="O91" s="37" t="s">
        <v>35</v>
      </c>
      <c r="P91" s="37" t="s">
        <v>35</v>
      </c>
      <c r="Q91" s="37" t="s">
        <v>35</v>
      </c>
      <c r="R91" s="37" t="s">
        <v>35</v>
      </c>
      <c r="S91" s="37" t="s">
        <v>35</v>
      </c>
      <c r="T91" s="37" t="s">
        <v>35</v>
      </c>
      <c r="U91" s="37" t="s">
        <v>35</v>
      </c>
      <c r="V91" s="37" t="s">
        <v>35</v>
      </c>
      <c r="W91" s="37" t="s">
        <v>35</v>
      </c>
      <c r="X91" s="37" t="s">
        <v>35</v>
      </c>
      <c r="Y91" s="37" t="s">
        <v>35</v>
      </c>
      <c r="Z91" s="37" t="s">
        <v>35</v>
      </c>
      <c r="AA91" s="37" t="s">
        <v>35</v>
      </c>
      <c r="AB91" s="79" t="s">
        <v>35</v>
      </c>
      <c r="AC91" s="80" t="s">
        <v>35</v>
      </c>
      <c r="AD91" s="37" t="s">
        <v>35</v>
      </c>
      <c r="AE91" s="37" t="s">
        <v>35</v>
      </c>
      <c r="AF91" s="37" t="s">
        <v>35</v>
      </c>
      <c r="AG91" s="37" t="s">
        <v>35</v>
      </c>
      <c r="AH91" s="37" t="s">
        <v>35</v>
      </c>
      <c r="AI91" s="37" t="s">
        <v>35</v>
      </c>
      <c r="AJ91" s="37" t="s">
        <v>35</v>
      </c>
      <c r="AK91" s="37" t="s">
        <v>35</v>
      </c>
      <c r="AL91" s="37" t="s">
        <v>35</v>
      </c>
      <c r="AM91" s="37" t="s">
        <v>35</v>
      </c>
      <c r="AN91" s="37" t="s">
        <v>35</v>
      </c>
      <c r="AO91" s="37" t="s">
        <v>35</v>
      </c>
      <c r="AP91" s="37" t="s">
        <v>35</v>
      </c>
      <c r="AQ91" s="37" t="s">
        <v>35</v>
      </c>
      <c r="AS91" s="77">
        <f t="shared" si="15"/>
        <v>74</v>
      </c>
    </row>
    <row r="92" spans="1:46" s="19" customFormat="1" x14ac:dyDescent="0.55000000000000004">
      <c r="A92" s="35">
        <f t="shared" si="13"/>
        <v>86</v>
      </c>
      <c r="B92" s="124" t="s">
        <v>93</v>
      </c>
      <c r="C92" s="6"/>
      <c r="D92" s="51">
        <f t="shared" si="14"/>
        <v>89</v>
      </c>
      <c r="E92" s="36"/>
      <c r="F92" s="35">
        <v>1</v>
      </c>
      <c r="G92" s="36"/>
      <c r="H92" s="37"/>
      <c r="I92" s="37" t="s">
        <v>35</v>
      </c>
      <c r="J92" s="37" t="s">
        <v>35</v>
      </c>
      <c r="K92" s="37" t="s">
        <v>35</v>
      </c>
      <c r="L92" s="37" t="s">
        <v>35</v>
      </c>
      <c r="M92" s="105" t="s">
        <v>35</v>
      </c>
      <c r="N92" s="37" t="s">
        <v>35</v>
      </c>
      <c r="O92" s="37">
        <v>89</v>
      </c>
      <c r="P92" s="37" t="s">
        <v>35</v>
      </c>
      <c r="Q92" s="37" t="s">
        <v>35</v>
      </c>
      <c r="R92" s="37" t="s">
        <v>35</v>
      </c>
      <c r="S92" s="37" t="s">
        <v>35</v>
      </c>
      <c r="T92" s="37" t="s">
        <v>35</v>
      </c>
      <c r="U92" s="37" t="s">
        <v>35</v>
      </c>
      <c r="V92" s="37" t="s">
        <v>35</v>
      </c>
      <c r="W92" s="37" t="s">
        <v>35</v>
      </c>
      <c r="X92" s="37" t="s">
        <v>35</v>
      </c>
      <c r="Y92" s="37" t="s">
        <v>35</v>
      </c>
      <c r="Z92" s="37" t="s">
        <v>35</v>
      </c>
      <c r="AA92" s="37" t="s">
        <v>35</v>
      </c>
      <c r="AB92" s="79" t="s">
        <v>35</v>
      </c>
      <c r="AC92" s="80" t="s">
        <v>35</v>
      </c>
      <c r="AD92" s="37" t="s">
        <v>35</v>
      </c>
      <c r="AE92" s="37" t="s">
        <v>35</v>
      </c>
      <c r="AF92" s="37" t="s">
        <v>35</v>
      </c>
      <c r="AG92" s="37" t="s">
        <v>35</v>
      </c>
      <c r="AH92" s="37" t="s">
        <v>35</v>
      </c>
      <c r="AI92" s="37" t="s">
        <v>35</v>
      </c>
      <c r="AJ92" s="37" t="s">
        <v>35</v>
      </c>
      <c r="AK92" s="37" t="s">
        <v>35</v>
      </c>
      <c r="AL92" s="37" t="s">
        <v>35</v>
      </c>
      <c r="AM92" s="37" t="s">
        <v>35</v>
      </c>
      <c r="AN92" s="37" t="s">
        <v>35</v>
      </c>
      <c r="AO92" s="37" t="s">
        <v>35</v>
      </c>
      <c r="AP92" s="37" t="s">
        <v>35</v>
      </c>
      <c r="AQ92" s="37" t="s">
        <v>35</v>
      </c>
      <c r="AS92" s="77">
        <f t="shared" si="15"/>
        <v>89</v>
      </c>
    </row>
    <row r="93" spans="1:46" s="19" customFormat="1" x14ac:dyDescent="0.55000000000000004">
      <c r="A93" s="35">
        <f t="shared" si="13"/>
        <v>87</v>
      </c>
      <c r="B93" s="124" t="s">
        <v>47</v>
      </c>
      <c r="C93" s="6"/>
      <c r="D93" s="51">
        <f t="shared" si="14"/>
        <v>92</v>
      </c>
      <c r="E93" s="36"/>
      <c r="F93" s="35">
        <v>1</v>
      </c>
      <c r="G93" s="36"/>
      <c r="H93" s="37"/>
      <c r="I93" s="37" t="s">
        <v>35</v>
      </c>
      <c r="J93" s="37" t="s">
        <v>35</v>
      </c>
      <c r="K93" s="37" t="s">
        <v>35</v>
      </c>
      <c r="L93" s="37" t="s">
        <v>35</v>
      </c>
      <c r="M93" s="105" t="s">
        <v>35</v>
      </c>
      <c r="N93" s="37" t="s">
        <v>35</v>
      </c>
      <c r="O93" s="37" t="s">
        <v>35</v>
      </c>
      <c r="P93" s="37" t="s">
        <v>35</v>
      </c>
      <c r="Q93" s="37" t="s">
        <v>35</v>
      </c>
      <c r="R93" s="37" t="s">
        <v>35</v>
      </c>
      <c r="S93" s="37" t="s">
        <v>35</v>
      </c>
      <c r="T93" s="37" t="s">
        <v>35</v>
      </c>
      <c r="U93" s="37" t="s">
        <v>35</v>
      </c>
      <c r="V93" s="37" t="s">
        <v>35</v>
      </c>
      <c r="W93" s="37" t="s">
        <v>35</v>
      </c>
      <c r="X93" s="37" t="s">
        <v>35</v>
      </c>
      <c r="Y93" s="37" t="s">
        <v>35</v>
      </c>
      <c r="Z93" s="37" t="s">
        <v>35</v>
      </c>
      <c r="AA93" s="37" t="s">
        <v>35</v>
      </c>
      <c r="AB93" s="79" t="s">
        <v>35</v>
      </c>
      <c r="AC93" s="80" t="s">
        <v>35</v>
      </c>
      <c r="AD93" s="37" t="s">
        <v>35</v>
      </c>
      <c r="AE93" s="37" t="s">
        <v>35</v>
      </c>
      <c r="AF93" s="37" t="s">
        <v>35</v>
      </c>
      <c r="AG93" s="37">
        <v>92</v>
      </c>
      <c r="AH93" s="37" t="s">
        <v>35</v>
      </c>
      <c r="AI93" s="37" t="s">
        <v>35</v>
      </c>
      <c r="AJ93" s="37" t="s">
        <v>35</v>
      </c>
      <c r="AK93" s="37" t="s">
        <v>35</v>
      </c>
      <c r="AL93" s="37" t="s">
        <v>35</v>
      </c>
      <c r="AM93" s="37" t="s">
        <v>35</v>
      </c>
      <c r="AN93" s="37" t="s">
        <v>35</v>
      </c>
      <c r="AO93" s="37" t="s">
        <v>35</v>
      </c>
      <c r="AP93" s="37" t="s">
        <v>35</v>
      </c>
      <c r="AQ93" s="37" t="s">
        <v>35</v>
      </c>
      <c r="AS93" s="77" t="e">
        <f t="shared" si="15"/>
        <v>#DIV/0!</v>
      </c>
    </row>
    <row r="94" spans="1:46" s="19" customFormat="1" x14ac:dyDescent="0.55000000000000004">
      <c r="A94" s="35">
        <f t="shared" si="13"/>
        <v>88</v>
      </c>
      <c r="B94" s="124" t="s">
        <v>112</v>
      </c>
      <c r="C94" s="6"/>
      <c r="D94" s="51">
        <f t="shared" si="14"/>
        <v>80</v>
      </c>
      <c r="E94" s="36"/>
      <c r="F94" s="35">
        <v>2</v>
      </c>
      <c r="G94" s="36"/>
      <c r="H94" s="37"/>
      <c r="I94" s="37">
        <v>77</v>
      </c>
      <c r="J94" s="37">
        <v>83</v>
      </c>
      <c r="K94" s="100" t="s">
        <v>35</v>
      </c>
      <c r="L94" s="37" t="s">
        <v>35</v>
      </c>
      <c r="M94" s="105" t="s">
        <v>35</v>
      </c>
      <c r="N94" s="37" t="s">
        <v>35</v>
      </c>
      <c r="O94" s="37" t="s">
        <v>35</v>
      </c>
      <c r="P94" s="37" t="s">
        <v>35</v>
      </c>
      <c r="Q94" s="37" t="s">
        <v>35</v>
      </c>
      <c r="R94" s="37" t="s">
        <v>35</v>
      </c>
      <c r="S94" s="37" t="s">
        <v>35</v>
      </c>
      <c r="T94" s="37" t="s">
        <v>35</v>
      </c>
      <c r="U94" s="37" t="s">
        <v>35</v>
      </c>
      <c r="V94" s="37" t="s">
        <v>35</v>
      </c>
      <c r="W94" s="37" t="s">
        <v>35</v>
      </c>
      <c r="X94" s="37" t="s">
        <v>35</v>
      </c>
      <c r="Y94" s="37" t="s">
        <v>35</v>
      </c>
      <c r="Z94" s="37" t="s">
        <v>35</v>
      </c>
      <c r="AA94" s="37" t="s">
        <v>35</v>
      </c>
      <c r="AB94" s="79" t="s">
        <v>35</v>
      </c>
      <c r="AC94" s="80" t="s">
        <v>35</v>
      </c>
      <c r="AD94" s="37" t="s">
        <v>35</v>
      </c>
      <c r="AE94" s="37" t="s">
        <v>35</v>
      </c>
      <c r="AF94" s="37" t="s">
        <v>35</v>
      </c>
      <c r="AG94" s="37" t="s">
        <v>35</v>
      </c>
      <c r="AH94" s="37" t="s">
        <v>35</v>
      </c>
      <c r="AI94" s="37" t="s">
        <v>35</v>
      </c>
      <c r="AJ94" s="37" t="s">
        <v>35</v>
      </c>
      <c r="AK94" s="37" t="s">
        <v>35</v>
      </c>
      <c r="AL94" s="37" t="s">
        <v>35</v>
      </c>
      <c r="AM94" s="37" t="s">
        <v>35</v>
      </c>
      <c r="AN94" s="37" t="s">
        <v>35</v>
      </c>
      <c r="AO94" s="37" t="s">
        <v>35</v>
      </c>
      <c r="AP94" s="37" t="s">
        <v>35</v>
      </c>
      <c r="AQ94" s="37" t="s">
        <v>35</v>
      </c>
      <c r="AS94" s="77" t="e">
        <f t="shared" si="15"/>
        <v>#DIV/0!</v>
      </c>
    </row>
    <row r="95" spans="1:46" s="19" customFormat="1" x14ac:dyDescent="0.55000000000000004">
      <c r="A95" s="35">
        <f t="shared" si="13"/>
        <v>89</v>
      </c>
      <c r="B95" s="124" t="s">
        <v>51</v>
      </c>
      <c r="C95" s="6"/>
      <c r="D95" s="51">
        <f t="shared" si="14"/>
        <v>82</v>
      </c>
      <c r="E95" s="36"/>
      <c r="F95" s="35">
        <v>2</v>
      </c>
      <c r="G95" s="36"/>
      <c r="H95" s="37"/>
      <c r="I95" s="37" t="s">
        <v>35</v>
      </c>
      <c r="J95" s="37" t="s">
        <v>35</v>
      </c>
      <c r="K95" s="37" t="s">
        <v>35</v>
      </c>
      <c r="L95" s="37" t="s">
        <v>35</v>
      </c>
      <c r="M95" s="105" t="s">
        <v>35</v>
      </c>
      <c r="N95" s="37" t="s">
        <v>35</v>
      </c>
      <c r="O95" s="37" t="s">
        <v>35</v>
      </c>
      <c r="P95" s="37" t="s">
        <v>35</v>
      </c>
      <c r="Q95" s="37" t="s">
        <v>35</v>
      </c>
      <c r="R95" s="37" t="s">
        <v>35</v>
      </c>
      <c r="S95" s="37" t="s">
        <v>35</v>
      </c>
      <c r="T95" s="37" t="s">
        <v>35</v>
      </c>
      <c r="U95" s="37" t="s">
        <v>35</v>
      </c>
      <c r="V95" s="37" t="s">
        <v>35</v>
      </c>
      <c r="W95" s="37" t="s">
        <v>35</v>
      </c>
      <c r="X95" s="37" t="s">
        <v>35</v>
      </c>
      <c r="Y95" s="37" t="s">
        <v>35</v>
      </c>
      <c r="Z95" s="37" t="s">
        <v>35</v>
      </c>
      <c r="AA95" s="37" t="s">
        <v>35</v>
      </c>
      <c r="AB95" s="79" t="s">
        <v>35</v>
      </c>
      <c r="AC95" s="80">
        <v>81</v>
      </c>
      <c r="AD95" s="37" t="s">
        <v>35</v>
      </c>
      <c r="AE95" s="37" t="s">
        <v>35</v>
      </c>
      <c r="AF95" s="37" t="s">
        <v>35</v>
      </c>
      <c r="AG95" s="37" t="s">
        <v>35</v>
      </c>
      <c r="AH95" s="37" t="s">
        <v>35</v>
      </c>
      <c r="AI95" s="37">
        <v>83</v>
      </c>
      <c r="AJ95" s="37" t="s">
        <v>35</v>
      </c>
      <c r="AK95" s="37" t="s">
        <v>35</v>
      </c>
      <c r="AL95" s="37" t="s">
        <v>35</v>
      </c>
      <c r="AM95" s="37" t="s">
        <v>35</v>
      </c>
      <c r="AN95" s="37" t="s">
        <v>35</v>
      </c>
      <c r="AO95" s="37" t="s">
        <v>35</v>
      </c>
      <c r="AP95" s="37" t="s">
        <v>35</v>
      </c>
      <c r="AQ95" s="37" t="s">
        <v>35</v>
      </c>
      <c r="AS95" s="77" t="e">
        <f t="shared" si="15"/>
        <v>#DIV/0!</v>
      </c>
    </row>
    <row r="96" spans="1:46" s="19" customFormat="1" x14ac:dyDescent="0.55000000000000004">
      <c r="A96" s="35">
        <f t="shared" si="13"/>
        <v>90</v>
      </c>
      <c r="B96" s="124" t="s">
        <v>20</v>
      </c>
      <c r="C96" s="6"/>
      <c r="D96" s="51">
        <f t="shared" si="14"/>
        <v>83</v>
      </c>
      <c r="F96" s="35">
        <v>1</v>
      </c>
      <c r="G96" s="36"/>
      <c r="H96" s="37"/>
      <c r="I96" s="37" t="s">
        <v>35</v>
      </c>
      <c r="J96" s="37" t="s">
        <v>35</v>
      </c>
      <c r="K96" s="100" t="s">
        <v>35</v>
      </c>
      <c r="L96" s="37" t="s">
        <v>35</v>
      </c>
      <c r="M96" s="105" t="s">
        <v>35</v>
      </c>
      <c r="N96" s="37" t="s">
        <v>35</v>
      </c>
      <c r="O96" s="37" t="s">
        <v>35</v>
      </c>
      <c r="P96" s="37" t="s">
        <v>35</v>
      </c>
      <c r="Q96" s="37" t="s">
        <v>35</v>
      </c>
      <c r="R96" s="37" t="s">
        <v>35</v>
      </c>
      <c r="S96" s="37" t="s">
        <v>35</v>
      </c>
      <c r="T96" s="37" t="s">
        <v>35</v>
      </c>
      <c r="U96" s="37" t="s">
        <v>35</v>
      </c>
      <c r="V96" s="37" t="s">
        <v>35</v>
      </c>
      <c r="W96" s="37" t="s">
        <v>35</v>
      </c>
      <c r="X96" s="37" t="s">
        <v>35</v>
      </c>
      <c r="Y96" s="37" t="s">
        <v>35</v>
      </c>
      <c r="Z96" s="37" t="s">
        <v>35</v>
      </c>
      <c r="AA96" s="37" t="s">
        <v>35</v>
      </c>
      <c r="AB96" s="79" t="s">
        <v>35</v>
      </c>
      <c r="AC96" s="80" t="s">
        <v>35</v>
      </c>
      <c r="AD96" s="37" t="s">
        <v>35</v>
      </c>
      <c r="AE96" s="37">
        <v>83</v>
      </c>
      <c r="AF96" s="37" t="s">
        <v>35</v>
      </c>
      <c r="AG96" s="37" t="s">
        <v>35</v>
      </c>
      <c r="AH96" s="37" t="s">
        <v>35</v>
      </c>
      <c r="AI96" s="37" t="s">
        <v>35</v>
      </c>
      <c r="AJ96" s="37" t="s">
        <v>35</v>
      </c>
      <c r="AK96" s="37" t="s">
        <v>35</v>
      </c>
      <c r="AL96" s="37" t="s">
        <v>35</v>
      </c>
      <c r="AM96" s="37" t="s">
        <v>35</v>
      </c>
      <c r="AN96" s="37" t="s">
        <v>35</v>
      </c>
      <c r="AO96" s="37" t="s">
        <v>35</v>
      </c>
      <c r="AP96" s="37" t="s">
        <v>35</v>
      </c>
      <c r="AQ96" s="37" t="s">
        <v>35</v>
      </c>
      <c r="AS96" s="77" t="e">
        <f t="shared" si="15"/>
        <v>#DIV/0!</v>
      </c>
    </row>
    <row r="97" spans="1:45" s="19" customFormat="1" x14ac:dyDescent="0.55000000000000004">
      <c r="A97" s="35">
        <f t="shared" si="13"/>
        <v>91</v>
      </c>
      <c r="B97" s="112" t="s">
        <v>26</v>
      </c>
      <c r="C97" s="23"/>
      <c r="D97" s="51">
        <f t="shared" si="14"/>
        <v>81.095238095238102</v>
      </c>
      <c r="E97" s="40"/>
      <c r="F97" s="35">
        <v>21</v>
      </c>
      <c r="G97" s="40"/>
      <c r="H97" s="41"/>
      <c r="I97" s="83">
        <v>97</v>
      </c>
      <c r="J97" s="37" t="s">
        <v>35</v>
      </c>
      <c r="K97" s="102">
        <v>77</v>
      </c>
      <c r="L97" s="37" t="s">
        <v>35</v>
      </c>
      <c r="M97" s="108">
        <v>71</v>
      </c>
      <c r="N97" s="37" t="s">
        <v>35</v>
      </c>
      <c r="O97" s="37" t="s">
        <v>35</v>
      </c>
      <c r="P97" s="37" t="s">
        <v>35</v>
      </c>
      <c r="Q97" s="41">
        <v>80</v>
      </c>
      <c r="R97" s="41">
        <v>61</v>
      </c>
      <c r="S97" s="37" t="s">
        <v>35</v>
      </c>
      <c r="T97" s="83">
        <v>92</v>
      </c>
      <c r="U97" s="41">
        <v>91</v>
      </c>
      <c r="V97" s="83">
        <v>97</v>
      </c>
      <c r="W97" s="41">
        <v>89</v>
      </c>
      <c r="X97" s="41">
        <v>85</v>
      </c>
      <c r="Y97" s="37" t="s">
        <v>35</v>
      </c>
      <c r="Z97" s="37" t="s">
        <v>35</v>
      </c>
      <c r="AA97" s="37" t="s">
        <v>35</v>
      </c>
      <c r="AB97" s="121">
        <v>86</v>
      </c>
      <c r="AC97" s="82">
        <v>77</v>
      </c>
      <c r="AD97" s="41">
        <v>80</v>
      </c>
      <c r="AE97" s="41">
        <v>66</v>
      </c>
      <c r="AF97" s="41">
        <v>78</v>
      </c>
      <c r="AG97" s="41">
        <v>74</v>
      </c>
      <c r="AH97" s="41">
        <v>74</v>
      </c>
      <c r="AI97" s="41">
        <v>89</v>
      </c>
      <c r="AJ97" s="37" t="s">
        <v>35</v>
      </c>
      <c r="AK97" s="41">
        <v>55</v>
      </c>
      <c r="AL97" s="37" t="s">
        <v>35</v>
      </c>
      <c r="AM97" s="41">
        <v>88</v>
      </c>
      <c r="AN97" s="43">
        <v>96</v>
      </c>
      <c r="AO97" s="37" t="s">
        <v>35</v>
      </c>
      <c r="AP97" s="37" t="s">
        <v>35</v>
      </c>
      <c r="AQ97" s="37" t="s">
        <v>35</v>
      </c>
      <c r="AS97" s="77">
        <f t="shared" si="15"/>
        <v>82.555555555555557</v>
      </c>
    </row>
    <row r="98" spans="1:45" s="19" customFormat="1" x14ac:dyDescent="0.55000000000000004">
      <c r="A98" s="35">
        <f t="shared" si="13"/>
        <v>92</v>
      </c>
      <c r="B98" s="124" t="s">
        <v>62</v>
      </c>
      <c r="C98" s="6"/>
      <c r="D98" s="51">
        <f t="shared" si="14"/>
        <v>59.5</v>
      </c>
      <c r="E98" s="36"/>
      <c r="F98" s="35">
        <v>2</v>
      </c>
      <c r="G98" s="36"/>
      <c r="H98" s="37"/>
      <c r="I98" s="37" t="s">
        <v>35</v>
      </c>
      <c r="J98" s="37" t="s">
        <v>35</v>
      </c>
      <c r="K98" s="100" t="s">
        <v>35</v>
      </c>
      <c r="L98" s="37" t="s">
        <v>35</v>
      </c>
      <c r="M98" s="105" t="s">
        <v>35</v>
      </c>
      <c r="N98" s="37" t="s">
        <v>35</v>
      </c>
      <c r="O98" s="37" t="s">
        <v>35</v>
      </c>
      <c r="P98" s="37" t="s">
        <v>35</v>
      </c>
      <c r="Q98" s="37" t="s">
        <v>35</v>
      </c>
      <c r="R98" s="37" t="s">
        <v>35</v>
      </c>
      <c r="S98" s="37" t="s">
        <v>35</v>
      </c>
      <c r="T98" s="37" t="s">
        <v>35</v>
      </c>
      <c r="U98" s="37" t="s">
        <v>35</v>
      </c>
      <c r="V98" s="37" t="s">
        <v>35</v>
      </c>
      <c r="W98" s="37" t="s">
        <v>35</v>
      </c>
      <c r="X98" s="37" t="s">
        <v>35</v>
      </c>
      <c r="Y98" s="37" t="s">
        <v>35</v>
      </c>
      <c r="Z98" s="37" t="s">
        <v>35</v>
      </c>
      <c r="AA98" s="37" t="s">
        <v>35</v>
      </c>
      <c r="AB98" s="79" t="s">
        <v>35</v>
      </c>
      <c r="AC98" s="80" t="s">
        <v>35</v>
      </c>
      <c r="AD98" s="37" t="s">
        <v>35</v>
      </c>
      <c r="AE98" s="37" t="s">
        <v>35</v>
      </c>
      <c r="AF98" s="37" t="s">
        <v>35</v>
      </c>
      <c r="AG98" s="37" t="s">
        <v>35</v>
      </c>
      <c r="AH98" s="37" t="s">
        <v>35</v>
      </c>
      <c r="AI98" s="37" t="s">
        <v>35</v>
      </c>
      <c r="AJ98" s="37" t="s">
        <v>35</v>
      </c>
      <c r="AK98" s="37" t="s">
        <v>35</v>
      </c>
      <c r="AL98" s="37" t="s">
        <v>35</v>
      </c>
      <c r="AM98" s="37" t="s">
        <v>35</v>
      </c>
      <c r="AN98" s="37" t="s">
        <v>35</v>
      </c>
      <c r="AO98" s="37">
        <v>51</v>
      </c>
      <c r="AP98" s="37">
        <v>68</v>
      </c>
      <c r="AQ98" s="37" t="s">
        <v>35</v>
      </c>
      <c r="AS98" s="77" t="e">
        <f t="shared" si="15"/>
        <v>#DIV/0!</v>
      </c>
    </row>
    <row r="100" spans="1:45" s="88" customFormat="1" x14ac:dyDescent="0.55000000000000004">
      <c r="A100" s="85"/>
      <c r="B100" s="129"/>
      <c r="C100" s="85"/>
      <c r="D100" s="86"/>
      <c r="E100" s="85"/>
      <c r="F100" s="85"/>
      <c r="G100" s="85"/>
      <c r="H100" s="87">
        <f>MAX(H7:H98)</f>
        <v>0</v>
      </c>
      <c r="I100" s="87">
        <f>MAX(I7:I99)</f>
        <v>97</v>
      </c>
      <c r="J100" s="87">
        <f t="shared" ref="J100:AQ100" si="16">MAX(J7:J99)</f>
        <v>97</v>
      </c>
      <c r="K100" s="87">
        <f t="shared" si="16"/>
        <v>92</v>
      </c>
      <c r="L100" s="87">
        <f t="shared" si="16"/>
        <v>97</v>
      </c>
      <c r="M100" s="87">
        <f t="shared" si="16"/>
        <v>96</v>
      </c>
      <c r="N100" s="87">
        <f t="shared" si="16"/>
        <v>93</v>
      </c>
      <c r="O100" s="87">
        <f t="shared" si="16"/>
        <v>91</v>
      </c>
      <c r="P100" s="87">
        <f t="shared" si="16"/>
        <v>97</v>
      </c>
      <c r="Q100" s="87">
        <f t="shared" si="16"/>
        <v>96</v>
      </c>
      <c r="R100" s="92">
        <f t="shared" si="16"/>
        <v>100</v>
      </c>
      <c r="S100" s="87">
        <f t="shared" si="16"/>
        <v>96</v>
      </c>
      <c r="T100" s="87">
        <f t="shared" si="16"/>
        <v>92</v>
      </c>
      <c r="U100" s="87">
        <f t="shared" si="16"/>
        <v>96</v>
      </c>
      <c r="V100" s="87">
        <f t="shared" si="16"/>
        <v>97</v>
      </c>
      <c r="W100" s="87">
        <f t="shared" si="16"/>
        <v>96</v>
      </c>
      <c r="X100" s="87">
        <f t="shared" si="16"/>
        <v>94</v>
      </c>
      <c r="Y100" s="87">
        <f t="shared" si="16"/>
        <v>92</v>
      </c>
      <c r="Z100" s="87">
        <f t="shared" si="16"/>
        <v>97</v>
      </c>
      <c r="AA100" s="87">
        <f t="shared" si="16"/>
        <v>91</v>
      </c>
      <c r="AB100" s="87">
        <f t="shared" si="16"/>
        <v>93</v>
      </c>
      <c r="AC100" s="87">
        <f t="shared" si="16"/>
        <v>93</v>
      </c>
      <c r="AD100" s="87">
        <f t="shared" si="16"/>
        <v>90</v>
      </c>
      <c r="AE100" s="87">
        <f t="shared" si="16"/>
        <v>97</v>
      </c>
      <c r="AF100" s="87">
        <f t="shared" si="16"/>
        <v>96</v>
      </c>
      <c r="AG100" s="92">
        <f t="shared" si="16"/>
        <v>100</v>
      </c>
      <c r="AH100" s="87">
        <f t="shared" si="16"/>
        <v>93</v>
      </c>
      <c r="AI100" s="87">
        <f t="shared" si="16"/>
        <v>94</v>
      </c>
      <c r="AJ100" s="87">
        <f t="shared" si="16"/>
        <v>91</v>
      </c>
      <c r="AK100" s="87">
        <f t="shared" si="16"/>
        <v>93</v>
      </c>
      <c r="AL100" s="87">
        <f t="shared" si="16"/>
        <v>93</v>
      </c>
      <c r="AM100" s="87">
        <f t="shared" si="16"/>
        <v>91</v>
      </c>
      <c r="AN100" s="87">
        <f t="shared" si="16"/>
        <v>96</v>
      </c>
      <c r="AO100" s="87">
        <f t="shared" si="16"/>
        <v>95</v>
      </c>
      <c r="AP100" s="87">
        <f t="shared" si="16"/>
        <v>91</v>
      </c>
      <c r="AQ100" s="87">
        <f t="shared" si="16"/>
        <v>95</v>
      </c>
      <c r="AS100" s="85"/>
    </row>
    <row r="102" spans="1:45" x14ac:dyDescent="0.55000000000000004">
      <c r="H102" s="25">
        <f t="shared" ref="H102:I102" si="17">H6</f>
        <v>36</v>
      </c>
      <c r="I102" s="25">
        <f t="shared" si="17"/>
        <v>35</v>
      </c>
      <c r="J102" s="25">
        <f t="shared" ref="J102:L102" si="18">J6</f>
        <v>34</v>
      </c>
      <c r="K102" s="25">
        <f t="shared" ref="K102" si="19">K6</f>
        <v>33</v>
      </c>
      <c r="L102" s="25">
        <f t="shared" si="18"/>
        <v>32</v>
      </c>
      <c r="M102" s="25">
        <f t="shared" ref="M102:N102" si="20">M6</f>
        <v>31</v>
      </c>
      <c r="N102" s="25">
        <f t="shared" si="20"/>
        <v>30</v>
      </c>
      <c r="O102" s="25">
        <f t="shared" ref="O102:R102" si="21">O6</f>
        <v>29</v>
      </c>
      <c r="P102" s="25">
        <f t="shared" si="21"/>
        <v>28</v>
      </c>
      <c r="Q102" s="25">
        <f t="shared" si="21"/>
        <v>27</v>
      </c>
      <c r="R102" s="25">
        <f t="shared" si="21"/>
        <v>26</v>
      </c>
      <c r="S102" s="25">
        <f t="shared" ref="S102:AQ102" si="22">S6</f>
        <v>25</v>
      </c>
      <c r="T102" s="25">
        <f t="shared" si="22"/>
        <v>24</v>
      </c>
      <c r="U102" s="25">
        <f t="shared" si="22"/>
        <v>23</v>
      </c>
      <c r="V102" s="25">
        <f t="shared" si="22"/>
        <v>22</v>
      </c>
      <c r="W102" s="25">
        <f t="shared" si="22"/>
        <v>21</v>
      </c>
      <c r="X102" s="25">
        <f t="shared" si="22"/>
        <v>20</v>
      </c>
      <c r="Y102" s="25">
        <f t="shared" si="22"/>
        <v>19</v>
      </c>
      <c r="Z102" s="25">
        <f t="shared" si="22"/>
        <v>18</v>
      </c>
      <c r="AA102" s="25">
        <f t="shared" si="22"/>
        <v>17</v>
      </c>
      <c r="AB102" s="25">
        <f t="shared" si="22"/>
        <v>16</v>
      </c>
      <c r="AC102" s="25">
        <f t="shared" si="22"/>
        <v>15</v>
      </c>
      <c r="AD102" s="25">
        <f t="shared" si="22"/>
        <v>14</v>
      </c>
      <c r="AE102" s="25">
        <f t="shared" si="22"/>
        <v>13</v>
      </c>
      <c r="AF102" s="25">
        <f t="shared" si="22"/>
        <v>12</v>
      </c>
      <c r="AG102" s="25">
        <f t="shared" si="22"/>
        <v>11</v>
      </c>
      <c r="AH102" s="25">
        <f t="shared" si="22"/>
        <v>10</v>
      </c>
      <c r="AI102" s="25">
        <f t="shared" si="22"/>
        <v>9</v>
      </c>
      <c r="AJ102" s="25">
        <f t="shared" si="22"/>
        <v>8</v>
      </c>
      <c r="AK102" s="25">
        <f t="shared" si="22"/>
        <v>7</v>
      </c>
      <c r="AL102" s="25">
        <f t="shared" si="22"/>
        <v>6</v>
      </c>
      <c r="AM102" s="25">
        <f t="shared" si="22"/>
        <v>5</v>
      </c>
      <c r="AN102" s="25">
        <f t="shared" si="22"/>
        <v>4</v>
      </c>
      <c r="AO102" s="25">
        <f t="shared" si="22"/>
        <v>3</v>
      </c>
      <c r="AP102" s="25">
        <f t="shared" si="22"/>
        <v>2</v>
      </c>
      <c r="AQ102" s="25">
        <f t="shared" si="22"/>
        <v>1</v>
      </c>
    </row>
  </sheetData>
  <sortState xmlns:xlrd2="http://schemas.microsoft.com/office/spreadsheetml/2017/richdata2" ref="A7:AY98">
    <sortCondition ref="B7:B98"/>
  </sortState>
  <pageMargins left="0.19685039370078741" right="0" top="0.78740157480314965" bottom="0" header="0.31496062992125984" footer="0"/>
  <pageSetup paperSize="5" scale="64" orientation="portrait" horizontalDpi="4294967294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5"/>
  <sheetViews>
    <sheetView zoomScale="90" zoomScaleNormal="90" workbookViewId="0">
      <selection activeCell="G4" sqref="G4"/>
    </sheetView>
  </sheetViews>
  <sheetFormatPr baseColWidth="10" defaultRowHeight="18.5" x14ac:dyDescent="0.45"/>
  <cols>
    <col min="1" max="1" width="6.453125" customWidth="1"/>
    <col min="2" max="2" width="30.54296875" style="22" bestFit="1" customWidth="1"/>
    <col min="3" max="3" width="1.81640625" style="23" customWidth="1"/>
    <col min="4" max="4" width="8" style="69" bestFit="1" customWidth="1"/>
    <col min="5" max="5" width="2.54296875" style="23" customWidth="1"/>
    <col min="6" max="6" width="7" style="21" customWidth="1"/>
    <col min="7" max="7" width="6.26953125" style="23" customWidth="1"/>
    <col min="8" max="8" width="30.54296875" style="22" bestFit="1" customWidth="1"/>
    <col min="9" max="9" width="1.81640625" style="23" customWidth="1"/>
    <col min="10" max="10" width="8" style="69" bestFit="1" customWidth="1"/>
    <col min="11" max="11" width="2.54296875" style="23" customWidth="1"/>
    <col min="12" max="12" width="7" style="21" customWidth="1"/>
    <col min="13" max="13" width="1.81640625" style="23" customWidth="1"/>
    <col min="14" max="14" width="3.26953125" style="23" customWidth="1"/>
  </cols>
  <sheetData>
    <row r="1" spans="2:14" ht="21" x14ac:dyDescent="0.45">
      <c r="G1" s="26" t="s">
        <v>32</v>
      </c>
    </row>
    <row r="2" spans="2:14" ht="36" x14ac:dyDescent="0.8">
      <c r="G2" s="7" t="s">
        <v>1</v>
      </c>
    </row>
    <row r="3" spans="2:14" s="20" customFormat="1" ht="23.5" x14ac:dyDescent="0.55000000000000004">
      <c r="B3" s="63"/>
      <c r="C3" s="62"/>
      <c r="D3" s="70"/>
      <c r="E3" s="62"/>
      <c r="F3" s="62"/>
      <c r="G3" s="8" t="s">
        <v>115</v>
      </c>
      <c r="H3" s="63"/>
      <c r="I3" s="62"/>
      <c r="J3" s="70"/>
      <c r="K3" s="62"/>
      <c r="L3" s="62"/>
      <c r="M3" s="62"/>
      <c r="N3" s="62"/>
    </row>
    <row r="4" spans="2:14" s="72" customFormat="1" ht="51" customHeight="1" x14ac:dyDescent="0.35">
      <c r="B4" s="61"/>
      <c r="C4" s="71"/>
      <c r="D4" s="60" t="s">
        <v>110</v>
      </c>
      <c r="E4" s="71"/>
      <c r="F4" s="59" t="s">
        <v>111</v>
      </c>
      <c r="G4" s="71"/>
      <c r="H4" s="61"/>
      <c r="I4" s="71"/>
      <c r="J4" s="60" t="s">
        <v>110</v>
      </c>
      <c r="K4" s="71"/>
      <c r="L4" s="59" t="s">
        <v>111</v>
      </c>
      <c r="M4" s="71"/>
      <c r="N4" s="71"/>
    </row>
    <row r="5" spans="2:14" s="19" customFormat="1" x14ac:dyDescent="0.45">
      <c r="B5" s="31" t="s">
        <v>52</v>
      </c>
      <c r="C5" s="6"/>
      <c r="D5" s="51">
        <v>82.5</v>
      </c>
      <c r="E5" s="73"/>
      <c r="F5" s="35">
        <v>2</v>
      </c>
      <c r="G5" s="36"/>
      <c r="H5" s="31" t="s">
        <v>91</v>
      </c>
      <c r="I5" s="6"/>
      <c r="J5" s="51">
        <v>78</v>
      </c>
      <c r="K5" s="36"/>
      <c r="L5" s="35">
        <v>1</v>
      </c>
      <c r="M5" s="6"/>
      <c r="N5" s="36"/>
    </row>
    <row r="6" spans="2:14" s="19" customFormat="1" x14ac:dyDescent="0.45">
      <c r="B6" s="31" t="s">
        <v>69</v>
      </c>
      <c r="C6" s="6"/>
      <c r="D6" s="51">
        <v>86.058823529411768</v>
      </c>
      <c r="E6" s="36"/>
      <c r="F6" s="35">
        <v>17</v>
      </c>
      <c r="G6" s="36"/>
      <c r="H6" s="31" t="s">
        <v>108</v>
      </c>
      <c r="I6" s="6"/>
      <c r="J6" s="51">
        <v>68</v>
      </c>
      <c r="K6" s="36"/>
      <c r="L6" s="35">
        <v>1</v>
      </c>
      <c r="M6" s="6"/>
      <c r="N6" s="36"/>
    </row>
    <row r="7" spans="2:14" s="19" customFormat="1" x14ac:dyDescent="0.45">
      <c r="B7" s="32" t="s">
        <v>89</v>
      </c>
      <c r="C7" s="6"/>
      <c r="D7" s="51">
        <v>80</v>
      </c>
      <c r="E7" s="36"/>
      <c r="F7" s="35">
        <v>4</v>
      </c>
      <c r="G7" s="36"/>
      <c r="H7" s="32" t="s">
        <v>63</v>
      </c>
      <c r="I7" s="6"/>
      <c r="J7" s="51">
        <v>55</v>
      </c>
      <c r="K7" s="36"/>
      <c r="L7" s="35">
        <v>1</v>
      </c>
      <c r="M7" s="6"/>
      <c r="N7" s="36"/>
    </row>
    <row r="8" spans="2:14" s="19" customFormat="1" x14ac:dyDescent="0.45">
      <c r="B8" s="31" t="s">
        <v>90</v>
      </c>
      <c r="C8" s="6"/>
      <c r="D8" s="51">
        <v>85</v>
      </c>
      <c r="E8" s="36"/>
      <c r="F8" s="35">
        <v>3</v>
      </c>
      <c r="G8" s="36"/>
      <c r="H8" s="31" t="s">
        <v>98</v>
      </c>
      <c r="I8" s="6"/>
      <c r="J8" s="51">
        <v>78</v>
      </c>
      <c r="K8" s="36"/>
      <c r="L8" s="35">
        <v>1</v>
      </c>
      <c r="M8" s="6"/>
      <c r="N8" s="36"/>
    </row>
    <row r="9" spans="2:14" s="19" customFormat="1" x14ac:dyDescent="0.45">
      <c r="B9" s="42" t="s">
        <v>39</v>
      </c>
      <c r="C9" s="6"/>
      <c r="D9" s="51">
        <v>72.428571428571431</v>
      </c>
      <c r="E9" s="36"/>
      <c r="F9" s="35">
        <v>14</v>
      </c>
      <c r="G9" s="36"/>
      <c r="H9" s="32" t="s">
        <v>71</v>
      </c>
      <c r="I9" s="6"/>
      <c r="J9" s="51">
        <v>84.666666666666671</v>
      </c>
      <c r="K9" s="36"/>
      <c r="L9" s="35">
        <v>3</v>
      </c>
      <c r="M9" s="6"/>
      <c r="N9" s="36"/>
    </row>
    <row r="10" spans="2:14" s="19" customFormat="1" x14ac:dyDescent="0.45">
      <c r="B10" s="31" t="s">
        <v>64</v>
      </c>
      <c r="C10" s="6"/>
      <c r="D10" s="51">
        <v>52</v>
      </c>
      <c r="E10" s="36"/>
      <c r="F10" s="35">
        <v>1</v>
      </c>
      <c r="G10" s="36"/>
      <c r="H10" s="31" t="s">
        <v>36</v>
      </c>
      <c r="I10" s="6"/>
      <c r="J10" s="51">
        <v>80.95</v>
      </c>
      <c r="K10" s="36"/>
      <c r="L10" s="35">
        <v>20</v>
      </c>
      <c r="M10" s="6"/>
      <c r="N10" s="36"/>
    </row>
    <row r="11" spans="2:14" s="19" customFormat="1" x14ac:dyDescent="0.45">
      <c r="B11" s="42" t="s">
        <v>23</v>
      </c>
      <c r="C11" s="6"/>
      <c r="D11" s="51">
        <v>65</v>
      </c>
      <c r="E11" s="36"/>
      <c r="F11" s="35">
        <v>25</v>
      </c>
      <c r="G11" s="36"/>
      <c r="H11" s="31" t="s">
        <v>100</v>
      </c>
      <c r="I11" s="6"/>
      <c r="J11" s="51">
        <v>56</v>
      </c>
      <c r="L11" s="35">
        <v>1</v>
      </c>
      <c r="M11" s="6"/>
      <c r="N11" s="36"/>
    </row>
    <row r="12" spans="2:14" s="19" customFormat="1" x14ac:dyDescent="0.45">
      <c r="B12" s="31" t="s">
        <v>104</v>
      </c>
      <c r="C12" s="6"/>
      <c r="D12" s="51">
        <v>85.666666666666671</v>
      </c>
      <c r="E12" s="36"/>
      <c r="F12" s="35">
        <v>3</v>
      </c>
      <c r="G12" s="36"/>
      <c r="H12" s="31" t="s">
        <v>55</v>
      </c>
      <c r="I12" s="6"/>
      <c r="J12" s="51">
        <v>78</v>
      </c>
      <c r="L12" s="35">
        <v>1</v>
      </c>
      <c r="M12" s="6"/>
      <c r="N12" s="36"/>
    </row>
    <row r="13" spans="2:14" s="19" customFormat="1" x14ac:dyDescent="0.45">
      <c r="B13" s="31" t="s">
        <v>37</v>
      </c>
      <c r="C13" s="6"/>
      <c r="D13" s="51">
        <v>80.25</v>
      </c>
      <c r="E13" s="73"/>
      <c r="F13" s="35">
        <v>16</v>
      </c>
      <c r="G13" s="36"/>
      <c r="H13" s="42" t="s">
        <v>27</v>
      </c>
      <c r="I13" s="6"/>
      <c r="J13" s="51">
        <v>65</v>
      </c>
      <c r="K13" s="36"/>
      <c r="L13" s="35">
        <v>1</v>
      </c>
      <c r="M13" s="6"/>
      <c r="N13" s="36"/>
    </row>
    <row r="14" spans="2:14" s="19" customFormat="1" x14ac:dyDescent="0.45">
      <c r="B14" s="31" t="s">
        <v>19</v>
      </c>
      <c r="C14" s="6"/>
      <c r="D14" s="51">
        <v>82.125</v>
      </c>
      <c r="E14" s="36"/>
      <c r="F14" s="35">
        <v>32</v>
      </c>
      <c r="G14" s="36"/>
      <c r="H14" s="31" t="s">
        <v>12</v>
      </c>
      <c r="I14" s="6"/>
      <c r="J14" s="51">
        <v>92.666666666666671</v>
      </c>
      <c r="K14" s="36"/>
      <c r="L14" s="35">
        <v>3</v>
      </c>
      <c r="M14" s="6"/>
      <c r="N14" s="36"/>
    </row>
    <row r="15" spans="2:14" s="19" customFormat="1" x14ac:dyDescent="0.45">
      <c r="B15" s="31" t="s">
        <v>94</v>
      </c>
      <c r="C15" s="6"/>
      <c r="D15" s="51">
        <v>81</v>
      </c>
      <c r="E15" s="36"/>
      <c r="F15" s="35">
        <v>1</v>
      </c>
      <c r="G15" s="36"/>
      <c r="H15" s="31" t="s">
        <v>58</v>
      </c>
      <c r="I15" s="6"/>
      <c r="J15" s="51">
        <v>73.333333333333329</v>
      </c>
      <c r="K15" s="36"/>
      <c r="L15" s="35">
        <v>9</v>
      </c>
      <c r="M15" s="6"/>
      <c r="N15" s="36"/>
    </row>
    <row r="16" spans="2:14" s="19" customFormat="1" x14ac:dyDescent="0.45">
      <c r="B16" s="31" t="s">
        <v>76</v>
      </c>
      <c r="C16" s="6"/>
      <c r="D16" s="51">
        <v>73</v>
      </c>
      <c r="E16" s="36"/>
      <c r="F16" s="35">
        <v>5</v>
      </c>
      <c r="G16" s="36"/>
      <c r="H16" s="32" t="s">
        <v>96</v>
      </c>
      <c r="I16" s="6"/>
      <c r="J16" s="51">
        <v>83.75</v>
      </c>
      <c r="K16" s="36"/>
      <c r="L16" s="35">
        <v>4</v>
      </c>
      <c r="M16" s="6"/>
      <c r="N16" s="36"/>
    </row>
    <row r="17" spans="1:14" s="19" customFormat="1" x14ac:dyDescent="0.45">
      <c r="B17" s="31" t="s">
        <v>22</v>
      </c>
      <c r="C17" s="6"/>
      <c r="D17" s="51">
        <v>68.05</v>
      </c>
      <c r="E17" s="36"/>
      <c r="F17" s="35">
        <v>20</v>
      </c>
      <c r="G17" s="36"/>
      <c r="H17" s="31" t="s">
        <v>44</v>
      </c>
      <c r="I17" s="6"/>
      <c r="J17" s="51">
        <v>100</v>
      </c>
      <c r="K17" s="36"/>
      <c r="L17" s="35">
        <v>1</v>
      </c>
      <c r="M17" s="6"/>
      <c r="N17" s="36"/>
    </row>
    <row r="18" spans="1:14" s="19" customFormat="1" x14ac:dyDescent="0.45">
      <c r="B18" s="31" t="s">
        <v>78</v>
      </c>
      <c r="C18" s="6"/>
      <c r="D18" s="51">
        <v>75.666666666666671</v>
      </c>
      <c r="E18" s="36"/>
      <c r="F18" s="35">
        <v>3</v>
      </c>
      <c r="G18" s="36"/>
      <c r="H18" s="31" t="s">
        <v>25</v>
      </c>
      <c r="I18" s="6"/>
      <c r="J18" s="51">
        <v>64.515151515151516</v>
      </c>
      <c r="K18" s="36"/>
      <c r="L18" s="35">
        <v>33</v>
      </c>
      <c r="M18" s="6"/>
      <c r="N18" s="36"/>
    </row>
    <row r="19" spans="1:14" s="19" customFormat="1" x14ac:dyDescent="0.45">
      <c r="B19" s="32" t="s">
        <v>66</v>
      </c>
      <c r="C19" s="6"/>
      <c r="D19" s="51">
        <v>84.833333333333329</v>
      </c>
      <c r="E19" s="36"/>
      <c r="F19" s="35">
        <v>6</v>
      </c>
      <c r="G19" s="36"/>
      <c r="H19" s="31" t="s">
        <v>24</v>
      </c>
      <c r="I19" s="6"/>
      <c r="J19" s="51">
        <v>72.037037037037038</v>
      </c>
      <c r="K19" s="36"/>
      <c r="L19" s="35">
        <v>27</v>
      </c>
      <c r="M19" s="6"/>
      <c r="N19" s="36"/>
    </row>
    <row r="20" spans="1:14" s="19" customFormat="1" x14ac:dyDescent="0.45">
      <c r="B20" s="31" t="s">
        <v>60</v>
      </c>
      <c r="C20" s="6"/>
      <c r="D20" s="51">
        <v>68</v>
      </c>
      <c r="E20" s="36"/>
      <c r="F20" s="35">
        <v>1</v>
      </c>
      <c r="G20" s="36"/>
      <c r="H20" s="42" t="s">
        <v>109</v>
      </c>
      <c r="I20" s="6"/>
      <c r="J20" s="51">
        <v>60.5</v>
      </c>
      <c r="K20" s="36"/>
      <c r="L20" s="35">
        <v>2</v>
      </c>
      <c r="M20" s="6"/>
      <c r="N20" s="36"/>
    </row>
    <row r="21" spans="1:14" s="19" customFormat="1" x14ac:dyDescent="0.45">
      <c r="B21" s="31" t="s">
        <v>86</v>
      </c>
      <c r="C21" s="6"/>
      <c r="D21" s="51">
        <v>72.833333333333329</v>
      </c>
      <c r="E21" s="36"/>
      <c r="F21" s="35">
        <v>6</v>
      </c>
      <c r="G21" s="36"/>
      <c r="H21" s="31" t="s">
        <v>11</v>
      </c>
      <c r="I21" s="6"/>
      <c r="J21" s="51">
        <v>85.515151515151516</v>
      </c>
      <c r="K21" s="36"/>
      <c r="L21" s="35">
        <v>33</v>
      </c>
      <c r="M21" s="6"/>
      <c r="N21" s="36"/>
    </row>
    <row r="22" spans="1:14" s="19" customFormat="1" x14ac:dyDescent="0.45">
      <c r="B22" s="31" t="s">
        <v>18</v>
      </c>
      <c r="C22" s="6"/>
      <c r="D22" s="51">
        <v>82.7</v>
      </c>
      <c r="E22" s="36"/>
      <c r="F22" s="35">
        <v>10</v>
      </c>
      <c r="G22" s="36"/>
      <c r="H22" s="31" t="s">
        <v>54</v>
      </c>
      <c r="I22" s="6"/>
      <c r="J22" s="51">
        <v>78.5</v>
      </c>
      <c r="K22" s="36"/>
      <c r="L22" s="35">
        <v>2</v>
      </c>
      <c r="M22" s="6"/>
      <c r="N22" s="36"/>
    </row>
    <row r="23" spans="1:14" s="19" customFormat="1" x14ac:dyDescent="0.45">
      <c r="B23" s="39" t="s">
        <v>50</v>
      </c>
      <c r="C23" s="6"/>
      <c r="D23" s="51">
        <v>84</v>
      </c>
      <c r="E23" s="36"/>
      <c r="F23" s="35">
        <v>1</v>
      </c>
      <c r="G23" s="36"/>
      <c r="H23" s="31" t="s">
        <v>95</v>
      </c>
      <c r="I23" s="6"/>
      <c r="J23" s="51">
        <v>92</v>
      </c>
      <c r="L23" s="35">
        <v>3</v>
      </c>
      <c r="M23" s="6"/>
      <c r="N23" s="36"/>
    </row>
    <row r="24" spans="1:14" s="19" customFormat="1" x14ac:dyDescent="0.45">
      <c r="B24" s="31" t="s">
        <v>28</v>
      </c>
      <c r="C24" s="6"/>
      <c r="D24" s="51">
        <v>78.166666666666671</v>
      </c>
      <c r="E24" s="36"/>
      <c r="F24" s="35">
        <v>18</v>
      </c>
      <c r="G24" s="36"/>
      <c r="H24" s="42" t="s">
        <v>57</v>
      </c>
      <c r="I24" s="6"/>
      <c r="J24" s="51">
        <v>73</v>
      </c>
      <c r="K24" s="36"/>
      <c r="L24" s="35">
        <v>1</v>
      </c>
      <c r="M24" s="6"/>
      <c r="N24" s="36"/>
    </row>
    <row r="25" spans="1:14" s="19" customFormat="1" x14ac:dyDescent="0.45">
      <c r="B25" s="44" t="s">
        <v>59</v>
      </c>
      <c r="C25" s="6"/>
      <c r="D25" s="51">
        <v>74.692307692307693</v>
      </c>
      <c r="E25" s="36"/>
      <c r="F25" s="75">
        <v>13</v>
      </c>
      <c r="G25" s="36"/>
      <c r="H25" s="31" t="s">
        <v>21</v>
      </c>
      <c r="I25" s="6"/>
      <c r="J25" s="51">
        <v>80.555555555555557</v>
      </c>
      <c r="K25" s="36"/>
      <c r="L25" s="35">
        <v>27</v>
      </c>
      <c r="M25" s="6"/>
      <c r="N25" s="36"/>
    </row>
    <row r="26" spans="1:14" s="19" customFormat="1" x14ac:dyDescent="0.45">
      <c r="B26" s="32" t="s">
        <v>88</v>
      </c>
      <c r="C26" s="28"/>
      <c r="D26" s="51">
        <v>71.666666666666671</v>
      </c>
      <c r="E26" s="36"/>
      <c r="F26" s="35">
        <v>5</v>
      </c>
      <c r="G26" s="36"/>
      <c r="H26" s="31" t="s">
        <v>43</v>
      </c>
      <c r="I26" s="6"/>
      <c r="J26" s="51">
        <v>69.25</v>
      </c>
      <c r="K26" s="36"/>
      <c r="L26" s="35">
        <v>20</v>
      </c>
      <c r="M26" s="6"/>
      <c r="N26" s="36"/>
    </row>
    <row r="27" spans="1:14" s="19" customFormat="1" x14ac:dyDescent="0.45">
      <c r="B27" s="31" t="s">
        <v>84</v>
      </c>
      <c r="C27" s="28"/>
      <c r="D27" s="51">
        <v>84</v>
      </c>
      <c r="E27" s="73"/>
      <c r="F27" s="35">
        <v>1</v>
      </c>
      <c r="G27" s="36"/>
      <c r="H27" s="31" t="s">
        <v>46</v>
      </c>
      <c r="I27" s="6"/>
      <c r="J27" s="51">
        <v>93</v>
      </c>
      <c r="K27" s="36"/>
      <c r="L27" s="35">
        <v>1</v>
      </c>
      <c r="M27" s="6"/>
      <c r="N27" s="36"/>
    </row>
    <row r="28" spans="1:14" s="19" customFormat="1" x14ac:dyDescent="0.45">
      <c r="B28" s="31" t="s">
        <v>72</v>
      </c>
      <c r="C28" s="28"/>
      <c r="D28" s="51">
        <v>90</v>
      </c>
      <c r="E28" s="36"/>
      <c r="F28" s="35">
        <v>1</v>
      </c>
      <c r="G28" s="36"/>
      <c r="H28" s="31" t="s">
        <v>107</v>
      </c>
      <c r="I28" s="6"/>
      <c r="J28" s="51">
        <v>58.526315789473685</v>
      </c>
      <c r="L28" s="35">
        <v>19</v>
      </c>
      <c r="M28" s="6"/>
      <c r="N28" s="36"/>
    </row>
    <row r="29" spans="1:14" s="19" customFormat="1" x14ac:dyDescent="0.45">
      <c r="B29" s="58" t="s">
        <v>14</v>
      </c>
      <c r="C29" s="6"/>
      <c r="D29" s="51">
        <v>83.882352941176464</v>
      </c>
      <c r="E29" s="36"/>
      <c r="F29" s="74">
        <v>17</v>
      </c>
      <c r="G29" s="36"/>
      <c r="H29" s="31" t="s">
        <v>56</v>
      </c>
      <c r="I29" s="23"/>
      <c r="J29" s="51">
        <v>74.400000000000006</v>
      </c>
      <c r="K29" s="23"/>
      <c r="L29" s="35">
        <v>10</v>
      </c>
      <c r="M29" s="6"/>
      <c r="N29" s="36"/>
    </row>
    <row r="30" spans="1:14" s="19" customFormat="1" x14ac:dyDescent="0.45">
      <c r="B30" s="44" t="s">
        <v>65</v>
      </c>
      <c r="C30" s="6"/>
      <c r="D30" s="51">
        <v>47</v>
      </c>
      <c r="E30" s="36"/>
      <c r="F30" s="75">
        <v>1</v>
      </c>
      <c r="G30" s="36"/>
      <c r="H30" s="32" t="s">
        <v>49</v>
      </c>
      <c r="I30" s="6"/>
      <c r="J30" s="51">
        <v>77.666666666666671</v>
      </c>
      <c r="K30" s="36"/>
      <c r="L30" s="35">
        <v>3</v>
      </c>
      <c r="M30" s="6"/>
      <c r="N30" s="36"/>
    </row>
    <row r="31" spans="1:14" s="24" customFormat="1" x14ac:dyDescent="0.45">
      <c r="A31" s="19"/>
      <c r="B31" s="31" t="s">
        <v>68</v>
      </c>
      <c r="C31" s="28"/>
      <c r="D31" s="51">
        <v>84</v>
      </c>
      <c r="E31" s="37"/>
      <c r="F31" s="35">
        <v>1</v>
      </c>
      <c r="G31" s="36"/>
      <c r="H31" s="31" t="s">
        <v>75</v>
      </c>
      <c r="I31" s="6"/>
      <c r="J31" s="51">
        <v>65.5</v>
      </c>
      <c r="K31" s="36"/>
      <c r="L31" s="35">
        <v>12</v>
      </c>
      <c r="M31" s="6"/>
      <c r="N31" s="36"/>
    </row>
    <row r="32" spans="1:14" s="24" customFormat="1" x14ac:dyDescent="0.45">
      <c r="A32" s="19"/>
      <c r="B32" s="31" t="s">
        <v>102</v>
      </c>
      <c r="C32" s="28"/>
      <c r="D32" s="51">
        <v>69</v>
      </c>
      <c r="E32" s="37"/>
      <c r="F32" s="35">
        <v>2</v>
      </c>
      <c r="G32" s="36"/>
      <c r="H32" s="31" t="s">
        <v>80</v>
      </c>
      <c r="I32" s="6"/>
      <c r="J32" s="51">
        <v>64.833333333333329</v>
      </c>
      <c r="K32" s="19"/>
      <c r="L32" s="35">
        <v>6</v>
      </c>
      <c r="M32" s="6"/>
    </row>
    <row r="33" spans="1:17" s="24" customFormat="1" x14ac:dyDescent="0.45">
      <c r="A33" s="19"/>
      <c r="B33" s="31" t="s">
        <v>45</v>
      </c>
      <c r="C33" s="28"/>
      <c r="D33" s="51">
        <v>95</v>
      </c>
      <c r="E33" s="37"/>
      <c r="F33" s="35">
        <v>1</v>
      </c>
      <c r="G33" s="36"/>
      <c r="H33" s="31" t="s">
        <v>31</v>
      </c>
      <c r="I33" s="6"/>
      <c r="J33" s="51">
        <v>71.117647058823536</v>
      </c>
      <c r="K33" s="36"/>
      <c r="L33" s="35">
        <v>17</v>
      </c>
      <c r="M33" s="19"/>
    </row>
    <row r="34" spans="1:17" s="19" customFormat="1" x14ac:dyDescent="0.45">
      <c r="B34" s="31" t="s">
        <v>13</v>
      </c>
      <c r="C34" s="28"/>
      <c r="D34" s="51">
        <v>94</v>
      </c>
      <c r="E34" s="37"/>
      <c r="F34" s="35">
        <v>1</v>
      </c>
      <c r="G34" s="36"/>
      <c r="H34" s="31" t="s">
        <v>67</v>
      </c>
      <c r="I34" s="6"/>
      <c r="J34" s="51">
        <v>66</v>
      </c>
      <c r="K34" s="36"/>
      <c r="L34" s="35">
        <v>1</v>
      </c>
      <c r="M34" s="36"/>
      <c r="N34" s="36"/>
      <c r="O34" s="36"/>
      <c r="P34" s="36"/>
      <c r="Q34" s="36"/>
    </row>
    <row r="35" spans="1:17" s="64" customFormat="1" x14ac:dyDescent="0.45">
      <c r="B35" s="32" t="s">
        <v>73</v>
      </c>
      <c r="C35" s="28"/>
      <c r="D35" s="51">
        <v>74</v>
      </c>
      <c r="E35" s="37"/>
      <c r="F35" s="35">
        <v>16</v>
      </c>
      <c r="G35" s="66"/>
      <c r="H35" s="31" t="s">
        <v>105</v>
      </c>
      <c r="I35" s="23"/>
      <c r="J35" s="51">
        <v>80</v>
      </c>
      <c r="K35" s="40"/>
      <c r="L35" s="35">
        <v>1</v>
      </c>
      <c r="M35" s="65"/>
      <c r="N35" s="66"/>
    </row>
    <row r="36" spans="1:17" s="64" customFormat="1" x14ac:dyDescent="0.45">
      <c r="B36" s="31" t="s">
        <v>53</v>
      </c>
      <c r="C36" s="28"/>
      <c r="D36" s="51">
        <v>81</v>
      </c>
      <c r="E36" s="37"/>
      <c r="F36" s="35">
        <v>1</v>
      </c>
      <c r="H36" s="31" t="s">
        <v>30</v>
      </c>
      <c r="I36" s="6"/>
      <c r="J36" s="51">
        <v>69.15789473684211</v>
      </c>
      <c r="K36" s="36"/>
      <c r="L36" s="35">
        <v>19</v>
      </c>
      <c r="M36" s="65"/>
      <c r="N36" s="66"/>
    </row>
    <row r="37" spans="1:17" s="23" customFormat="1" x14ac:dyDescent="0.45">
      <c r="B37" s="31" t="s">
        <v>81</v>
      </c>
      <c r="C37" s="28"/>
      <c r="D37" s="51">
        <v>50</v>
      </c>
      <c r="E37" s="37"/>
      <c r="F37" s="35">
        <v>4</v>
      </c>
      <c r="G37" s="36"/>
      <c r="H37" s="31" t="s">
        <v>92</v>
      </c>
      <c r="I37" s="6"/>
      <c r="J37" s="51">
        <v>66.5</v>
      </c>
      <c r="K37" s="36"/>
      <c r="L37" s="35">
        <v>2</v>
      </c>
      <c r="M37" s="6"/>
      <c r="N37" s="36"/>
    </row>
    <row r="38" spans="1:17" s="23" customFormat="1" x14ac:dyDescent="0.45">
      <c r="B38" s="58" t="s">
        <v>106</v>
      </c>
      <c r="C38" s="6"/>
      <c r="D38" s="51">
        <v>78.666666666666671</v>
      </c>
      <c r="E38" s="36"/>
      <c r="F38" s="74">
        <v>3</v>
      </c>
      <c r="G38" s="36"/>
      <c r="H38" s="31" t="s">
        <v>70</v>
      </c>
      <c r="I38" s="6"/>
      <c r="J38" s="51">
        <v>87.5</v>
      </c>
      <c r="K38" s="19"/>
      <c r="L38" s="35">
        <v>2</v>
      </c>
      <c r="M38" s="36"/>
      <c r="N38" s="36"/>
      <c r="O38" s="36"/>
      <c r="P38" s="36"/>
    </row>
    <row r="39" spans="1:17" s="19" customFormat="1" x14ac:dyDescent="0.45">
      <c r="B39" s="31" t="s">
        <v>48</v>
      </c>
      <c r="C39" s="6"/>
      <c r="D39" s="51">
        <v>90</v>
      </c>
      <c r="E39" s="36"/>
      <c r="F39" s="35">
        <v>1</v>
      </c>
      <c r="G39" s="36"/>
      <c r="H39" s="32" t="s">
        <v>61</v>
      </c>
      <c r="I39" s="23"/>
      <c r="J39" s="51">
        <v>60</v>
      </c>
      <c r="K39" s="40"/>
      <c r="L39" s="35">
        <v>1</v>
      </c>
      <c r="M39" s="6"/>
      <c r="N39" s="36"/>
    </row>
    <row r="40" spans="1:17" s="19" customFormat="1" x14ac:dyDescent="0.45">
      <c r="B40" s="32" t="s">
        <v>17</v>
      </c>
      <c r="C40" s="6"/>
      <c r="D40" s="51">
        <v>79.241379310344826</v>
      </c>
      <c r="E40" s="36"/>
      <c r="F40" s="35">
        <v>29</v>
      </c>
      <c r="G40" s="36"/>
      <c r="H40" s="31" t="s">
        <v>41</v>
      </c>
      <c r="I40" s="6"/>
      <c r="J40" s="51">
        <v>67.400000000000006</v>
      </c>
      <c r="K40" s="36"/>
      <c r="L40" s="35">
        <v>5</v>
      </c>
      <c r="M40" s="6"/>
      <c r="N40" s="36"/>
    </row>
    <row r="41" spans="1:17" s="19" customFormat="1" x14ac:dyDescent="0.45">
      <c r="B41" s="39" t="s">
        <v>40</v>
      </c>
      <c r="C41" s="6"/>
      <c r="D41" s="90">
        <v>71.333333333333329</v>
      </c>
      <c r="E41" s="36"/>
      <c r="F41" s="35">
        <v>6</v>
      </c>
      <c r="G41" s="36"/>
      <c r="H41" s="31" t="s">
        <v>16</v>
      </c>
      <c r="I41" s="6"/>
      <c r="J41" s="51">
        <v>88.045454545454547</v>
      </c>
      <c r="K41" s="36"/>
      <c r="L41" s="35">
        <v>22</v>
      </c>
      <c r="M41" s="6"/>
      <c r="N41" s="36"/>
    </row>
    <row r="42" spans="1:17" s="19" customFormat="1" x14ac:dyDescent="0.45">
      <c r="B42" s="39" t="s">
        <v>42</v>
      </c>
      <c r="C42" s="6"/>
      <c r="D42" s="90">
        <v>69.714285714285708</v>
      </c>
      <c r="E42" s="36"/>
      <c r="F42" s="35">
        <v>7</v>
      </c>
      <c r="G42" s="36"/>
      <c r="H42" s="31" t="s">
        <v>29</v>
      </c>
      <c r="I42" s="6"/>
      <c r="J42" s="51">
        <v>83.588235294117652</v>
      </c>
      <c r="K42" s="36"/>
      <c r="L42" s="35">
        <v>17</v>
      </c>
      <c r="M42" s="6"/>
      <c r="N42" s="36"/>
    </row>
    <row r="43" spans="1:17" s="19" customFormat="1" x14ac:dyDescent="0.45">
      <c r="B43" s="39" t="s">
        <v>15</v>
      </c>
      <c r="C43" s="6"/>
      <c r="D43" s="90">
        <v>86.086956521739125</v>
      </c>
      <c r="E43" s="36"/>
      <c r="F43" s="35">
        <v>23</v>
      </c>
      <c r="H43" s="31" t="s">
        <v>97</v>
      </c>
      <c r="I43" s="6"/>
      <c r="J43" s="51">
        <v>74</v>
      </c>
      <c r="K43" s="36"/>
      <c r="L43" s="35">
        <v>1</v>
      </c>
    </row>
    <row r="44" spans="1:17" s="19" customFormat="1" x14ac:dyDescent="0.45">
      <c r="B44" s="39" t="s">
        <v>85</v>
      </c>
      <c r="C44" s="6"/>
      <c r="D44" s="90">
        <v>59</v>
      </c>
      <c r="E44" s="36"/>
      <c r="F44" s="35">
        <v>1</v>
      </c>
      <c r="H44" s="31" t="s">
        <v>93</v>
      </c>
      <c r="I44" s="6"/>
      <c r="J44" s="51">
        <v>89</v>
      </c>
      <c r="K44" s="36"/>
      <c r="L44" s="35">
        <v>1</v>
      </c>
    </row>
    <row r="45" spans="1:17" s="19" customFormat="1" x14ac:dyDescent="0.45">
      <c r="B45" s="39" t="s">
        <v>38</v>
      </c>
      <c r="C45" s="6"/>
      <c r="D45" s="90">
        <v>74.333333333333329</v>
      </c>
      <c r="E45" s="36"/>
      <c r="F45" s="35">
        <v>3</v>
      </c>
      <c r="H45" s="31" t="s">
        <v>47</v>
      </c>
      <c r="I45" s="6"/>
      <c r="J45" s="51">
        <v>92</v>
      </c>
      <c r="K45" s="36"/>
      <c r="L45" s="35">
        <v>1</v>
      </c>
    </row>
    <row r="46" spans="1:17" s="19" customFormat="1" x14ac:dyDescent="0.45">
      <c r="B46" s="39" t="s">
        <v>87</v>
      </c>
      <c r="C46" s="6"/>
      <c r="D46" s="90">
        <v>67.5</v>
      </c>
      <c r="E46" s="36"/>
      <c r="F46" s="35">
        <v>8</v>
      </c>
      <c r="H46" s="31" t="s">
        <v>112</v>
      </c>
      <c r="I46" s="6"/>
      <c r="J46" s="51">
        <v>80</v>
      </c>
      <c r="K46" s="36"/>
      <c r="L46" s="35">
        <v>2</v>
      </c>
    </row>
    <row r="47" spans="1:17" s="19" customFormat="1" x14ac:dyDescent="0.45">
      <c r="A47"/>
      <c r="B47" s="39" t="s">
        <v>99</v>
      </c>
      <c r="C47" s="6"/>
      <c r="D47" s="90">
        <v>66.333333333333329</v>
      </c>
      <c r="E47" s="36"/>
      <c r="F47" s="35">
        <v>3</v>
      </c>
      <c r="H47" s="31" t="s">
        <v>51</v>
      </c>
      <c r="I47" s="6"/>
      <c r="J47" s="51">
        <v>82</v>
      </c>
      <c r="K47" s="36"/>
      <c r="L47" s="35">
        <v>2</v>
      </c>
    </row>
    <row r="48" spans="1:17" s="19" customFormat="1" x14ac:dyDescent="0.45">
      <c r="B48" s="39" t="s">
        <v>82</v>
      </c>
      <c r="C48" s="6"/>
      <c r="D48" s="90">
        <v>75</v>
      </c>
      <c r="E48" s="36"/>
      <c r="F48" s="35">
        <v>3</v>
      </c>
      <c r="H48" s="31" t="s">
        <v>20</v>
      </c>
      <c r="I48" s="6"/>
      <c r="J48" s="51">
        <v>83</v>
      </c>
      <c r="K48" s="36"/>
      <c r="L48" s="35">
        <v>1</v>
      </c>
    </row>
    <row r="49" spans="1:14" s="19" customFormat="1" x14ac:dyDescent="0.45">
      <c r="B49" s="39" t="s">
        <v>101</v>
      </c>
      <c r="C49" s="6"/>
      <c r="D49" s="90">
        <v>71</v>
      </c>
      <c r="E49" s="36"/>
      <c r="F49" s="35">
        <v>2</v>
      </c>
      <c r="H49" s="31" t="s">
        <v>26</v>
      </c>
      <c r="I49" s="6"/>
      <c r="J49" s="51">
        <v>81.095238095238102</v>
      </c>
      <c r="K49" s="36"/>
      <c r="L49" s="35">
        <v>21</v>
      </c>
    </row>
    <row r="50" spans="1:14" s="19" customFormat="1" x14ac:dyDescent="0.45">
      <c r="B50" s="39" t="s">
        <v>74</v>
      </c>
      <c r="C50" s="6"/>
      <c r="D50" s="90">
        <v>73.777777777777771</v>
      </c>
      <c r="E50" s="36"/>
      <c r="F50" s="35">
        <v>9</v>
      </c>
      <c r="H50" s="31" t="s">
        <v>62</v>
      </c>
      <c r="I50" s="6"/>
      <c r="J50" s="51">
        <v>59.5</v>
      </c>
      <c r="K50" s="36"/>
      <c r="L50" s="35">
        <v>2</v>
      </c>
    </row>
    <row r="51" spans="1:14" s="19" customFormat="1" x14ac:dyDescent="0.45">
      <c r="B51" s="84"/>
      <c r="C51" s="6"/>
      <c r="D51" s="97"/>
      <c r="E51" s="36"/>
      <c r="F51" s="23"/>
      <c r="J51" s="73"/>
      <c r="K51" s="73"/>
      <c r="L51" s="73"/>
    </row>
    <row r="52" spans="1:14" s="19" customFormat="1" x14ac:dyDescent="0.45">
      <c r="D52" s="98"/>
      <c r="E52" s="73"/>
      <c r="F52" s="73"/>
      <c r="J52" s="73"/>
      <c r="K52" s="73"/>
      <c r="L52" s="73"/>
    </row>
    <row r="53" spans="1:14" s="19" customFormat="1" x14ac:dyDescent="0.45">
      <c r="D53" s="98"/>
      <c r="E53" s="73"/>
      <c r="F53" s="73"/>
      <c r="J53" s="73"/>
      <c r="K53" s="73"/>
      <c r="L53" s="73"/>
    </row>
    <row r="54" spans="1:14" s="19" customFormat="1" x14ac:dyDescent="0.45">
      <c r="D54" s="98"/>
      <c r="E54" s="73"/>
      <c r="F54" s="73"/>
      <c r="J54" s="73"/>
      <c r="K54" s="73"/>
      <c r="L54" s="73"/>
    </row>
    <row r="55" spans="1:14" ht="285" customHeight="1" x14ac:dyDescent="0.35">
      <c r="A55" s="21"/>
      <c r="B55" s="21"/>
      <c r="C55" s="21"/>
      <c r="D55" s="57"/>
      <c r="E55" s="21"/>
      <c r="G55" s="21"/>
      <c r="H55" s="21"/>
      <c r="I55" s="21"/>
      <c r="J55" s="57"/>
      <c r="K55" s="21"/>
      <c r="M55" s="21"/>
      <c r="N55" s="21"/>
    </row>
    <row r="64" spans="1:14" s="24" customFormat="1" x14ac:dyDescent="0.45">
      <c r="A64"/>
      <c r="B64" s="22"/>
      <c r="C64" s="23"/>
      <c r="D64" s="69"/>
      <c r="E64" s="23"/>
      <c r="F64" s="21"/>
      <c r="G64" s="23"/>
      <c r="H64" s="21"/>
      <c r="I64" s="21"/>
      <c r="J64" s="57"/>
      <c r="K64" s="23"/>
      <c r="L64" s="21"/>
      <c r="M64" s="23"/>
      <c r="N64" s="23"/>
    </row>
    <row r="65" spans="8:10" x14ac:dyDescent="0.45">
      <c r="H65" s="21"/>
      <c r="I65" s="21"/>
      <c r="J65" s="57"/>
    </row>
  </sheetData>
  <pageMargins left="0.59055118110236227" right="0" top="0" bottom="0" header="0.31496062992125984" footer="0"/>
  <pageSetup scale="80" orientation="portrait" horizontalDpi="4294967294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17" workbookViewId="0">
      <selection activeCell="J35" sqref="J35"/>
    </sheetView>
  </sheetViews>
  <sheetFormatPr baseColWidth="10" defaultRowHeight="14.5" x14ac:dyDescent="0.35"/>
  <sheetData/>
  <pageMargins left="0.9055118110236221" right="0" top="0.74803149606299213" bottom="0.74803149606299213" header="0.31496062992125984" footer="0.31496062992125984"/>
  <pageSetup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2026-02-04</vt:lpstr>
      <vt:lpstr>JOUEURS</vt:lpstr>
      <vt:lpstr>CUMULATIF</vt:lpstr>
      <vt:lpstr>MOYENNES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Dion</dc:creator>
  <cp:lastModifiedBy>Nicolas Girard</cp:lastModifiedBy>
  <cp:lastPrinted>2026-02-04T20:47:45Z</cp:lastPrinted>
  <dcterms:created xsi:type="dcterms:W3CDTF">2025-08-18T12:21:33Z</dcterms:created>
  <dcterms:modified xsi:type="dcterms:W3CDTF">2026-02-04T20:48:31Z</dcterms:modified>
</cp:coreProperties>
</file>